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post\бюджет 2018\Утвержденный бюджет\"/>
    </mc:Choice>
  </mc:AlternateContent>
  <bookViews>
    <workbookView xWindow="-492" yWindow="-240" windowWidth="15456" windowHeight="10320" activeTab="2"/>
  </bookViews>
  <sheets>
    <sheet name="вед новая " sheetId="8" r:id="rId1"/>
    <sheet name="функционал" sheetId="9" r:id="rId2"/>
    <sheet name="программы" sheetId="6" r:id="rId3"/>
  </sheets>
  <definedNames>
    <definedName name="APPT" localSheetId="0">'вед новая '!#REF!</definedName>
    <definedName name="APPT" localSheetId="2">программы!#REF!</definedName>
    <definedName name="APPT" localSheetId="1">функционал!#REF!</definedName>
    <definedName name="FIO" localSheetId="0">'вед новая '!#REF!</definedName>
    <definedName name="FIO" localSheetId="2">программы!#REF!</definedName>
    <definedName name="FIO" localSheetId="1">функционал!#REF!</definedName>
    <definedName name="SIGN" localSheetId="0">'вед новая '!#REF!</definedName>
    <definedName name="SIGN" localSheetId="2">программы!#REF!</definedName>
    <definedName name="SIGN" localSheetId="1">функционал!#REF!</definedName>
    <definedName name="_xlnm.Print_Area" localSheetId="0">'вед новая '!$A$1:$F$1031</definedName>
    <definedName name="_xlnm.Print_Area" localSheetId="2">программы!$A$1:$D$890</definedName>
    <definedName name="_xlnm.Print_Area" localSheetId="1">функционал!$A$1:$E$1021</definedName>
  </definedNames>
  <calcPr calcId="162913"/>
</workbook>
</file>

<file path=xl/calcChain.xml><?xml version="1.0" encoding="utf-8"?>
<calcChain xmlns="http://schemas.openxmlformats.org/spreadsheetml/2006/main">
  <c r="D375" i="6" l="1"/>
  <c r="D374" i="6" s="1"/>
  <c r="E989" i="9"/>
  <c r="E996" i="9"/>
  <c r="E995" i="9" s="1"/>
  <c r="E992" i="9"/>
  <c r="F935" i="8"/>
  <c r="F940" i="8"/>
  <c r="F938" i="8"/>
  <c r="F936" i="8"/>
  <c r="D711" i="6"/>
  <c r="D710" i="6" s="1"/>
  <c r="D709" i="6" s="1"/>
  <c r="E442" i="9"/>
  <c r="E493" i="9"/>
  <c r="E492" i="9" s="1"/>
  <c r="F440" i="8"/>
  <c r="F439" i="8" s="1"/>
  <c r="D90" i="6" l="1"/>
  <c r="D89" i="6" s="1"/>
  <c r="D77" i="6"/>
  <c r="D76" i="6" s="1"/>
  <c r="D75" i="6" s="1"/>
  <c r="D67" i="6"/>
  <c r="D66" i="6" s="1"/>
  <c r="D65" i="6" s="1"/>
  <c r="D64" i="6"/>
  <c r="D63" i="6" s="1"/>
  <c r="D62" i="6" s="1"/>
  <c r="D61" i="6"/>
  <c r="D60" i="6" s="1"/>
  <c r="D59" i="6" s="1"/>
  <c r="D58" i="6"/>
  <c r="D57" i="6" s="1"/>
  <c r="D56" i="6" s="1"/>
  <c r="D55" i="6"/>
  <c r="D54" i="6" s="1"/>
  <c r="D53" i="6" s="1"/>
  <c r="D52" i="6"/>
  <c r="D51" i="6" s="1"/>
  <c r="D50" i="6" s="1"/>
  <c r="D49" i="6"/>
  <c r="D48" i="6" s="1"/>
  <c r="D47" i="6" s="1"/>
  <c r="D46" i="6"/>
  <c r="D43" i="6"/>
  <c r="D42" i="6" s="1"/>
  <c r="D41" i="6" s="1"/>
  <c r="D40" i="6"/>
  <c r="D39" i="6" s="1"/>
  <c r="D38" i="6" s="1"/>
  <c r="D37" i="6"/>
  <c r="D36" i="6" s="1"/>
  <c r="D35" i="6" s="1"/>
  <c r="D45" i="6"/>
  <c r="D44" i="6" s="1"/>
  <c r="D30" i="6"/>
  <c r="D29" i="6" s="1"/>
  <c r="D28" i="6" s="1"/>
  <c r="D27" i="6"/>
  <c r="D26" i="6" s="1"/>
  <c r="D25" i="6" s="1"/>
  <c r="D24" i="6"/>
  <c r="D23" i="6" s="1"/>
  <c r="D22" i="6" s="1"/>
  <c r="D21" i="6"/>
  <c r="D20" i="6" s="1"/>
  <c r="D19" i="6" s="1"/>
  <c r="E462" i="9"/>
  <c r="E461" i="9" s="1"/>
  <c r="E460" i="9" s="1"/>
  <c r="E449" i="9"/>
  <c r="E448" i="9" s="1"/>
  <c r="E447" i="9" s="1"/>
  <c r="E446" i="9" s="1"/>
  <c r="E438" i="9"/>
  <c r="E437" i="9" s="1"/>
  <c r="E436" i="9" s="1"/>
  <c r="E435" i="9"/>
  <c r="E434" i="9" s="1"/>
  <c r="E433" i="9" s="1"/>
  <c r="E432" i="9"/>
  <c r="E431" i="9" s="1"/>
  <c r="E430" i="9" s="1"/>
  <c r="E429" i="9"/>
  <c r="E428" i="9" s="1"/>
  <c r="E427" i="9" s="1"/>
  <c r="E426" i="9"/>
  <c r="E425" i="9" s="1"/>
  <c r="E424" i="9" s="1"/>
  <c r="E423" i="9"/>
  <c r="E422" i="9" s="1"/>
  <c r="E421" i="9" s="1"/>
  <c r="E420" i="9"/>
  <c r="E419" i="9" s="1"/>
  <c r="E418" i="9" s="1"/>
  <c r="E417" i="9"/>
  <c r="E416" i="9" s="1"/>
  <c r="E415" i="9" s="1"/>
  <c r="E414" i="9"/>
  <c r="E413" i="9" s="1"/>
  <c r="E412" i="9" s="1"/>
  <c r="E411" i="9"/>
  <c r="E410" i="9" s="1"/>
  <c r="E409" i="9" s="1"/>
  <c r="E408" i="9"/>
  <c r="E407" i="9" s="1"/>
  <c r="E406" i="9" s="1"/>
  <c r="E404" i="9"/>
  <c r="E401" i="9"/>
  <c r="E400" i="9" s="1"/>
  <c r="E399" i="9" s="1"/>
  <c r="E398" i="9"/>
  <c r="E397" i="9" s="1"/>
  <c r="E396" i="9" s="1"/>
  <c r="E395" i="9"/>
  <c r="E394" i="9" s="1"/>
  <c r="E393" i="9" s="1"/>
  <c r="E392" i="9"/>
  <c r="E391" i="9" s="1"/>
  <c r="E390" i="9" s="1"/>
  <c r="D34" i="6" l="1"/>
  <c r="E405" i="9"/>
  <c r="F375" i="8"/>
  <c r="F374" i="8" s="1"/>
  <c r="F372" i="8"/>
  <c r="F371" i="8" s="1"/>
  <c r="F369" i="8"/>
  <c r="F368" i="8" s="1"/>
  <c r="F366" i="8"/>
  <c r="F365" i="8" s="1"/>
  <c r="F363" i="8"/>
  <c r="F362" i="8" s="1"/>
  <c r="F338" i="8"/>
  <c r="F337" i="8" s="1"/>
  <c r="F347" i="8"/>
  <c r="F346" i="8" s="1"/>
  <c r="F344" i="8"/>
  <c r="F343" i="8" s="1"/>
  <c r="F341" i="8"/>
  <c r="F340" i="8" s="1"/>
  <c r="F408" i="8" l="1"/>
  <c r="F407" i="8" s="1"/>
  <c r="F395" i="8"/>
  <c r="F394" i="8" s="1"/>
  <c r="F393" i="8" s="1"/>
  <c r="E715" i="9" l="1"/>
  <c r="E796" i="9"/>
  <c r="D232" i="6"/>
  <c r="E598" i="9"/>
  <c r="F544" i="8"/>
  <c r="F542" i="8"/>
  <c r="F540" i="8"/>
  <c r="F538" i="8"/>
  <c r="D87" i="6" l="1"/>
  <c r="D86" i="6" s="1"/>
  <c r="F405" i="8"/>
  <c r="F404" i="8" s="1"/>
  <c r="E459" i="9"/>
  <c r="E458" i="9" s="1"/>
  <c r="E457" i="9" s="1"/>
  <c r="E256" i="9" l="1"/>
  <c r="D801" i="6" l="1"/>
  <c r="D689" i="6" l="1"/>
  <c r="D688" i="6" s="1"/>
  <c r="D687" i="6" s="1"/>
  <c r="E327" i="9"/>
  <c r="E326" i="9" s="1"/>
  <c r="E325" i="9" s="1"/>
  <c r="F273" i="8"/>
  <c r="F272" i="8" s="1"/>
  <c r="D695" i="6" l="1"/>
  <c r="D694" i="6" s="1"/>
  <c r="D693" i="6" s="1"/>
  <c r="E336" i="9"/>
  <c r="E333" i="9"/>
  <c r="E332" i="9" s="1"/>
  <c r="E331" i="9" s="1"/>
  <c r="F279" i="8"/>
  <c r="F278" i="8" s="1"/>
  <c r="E908" i="9" l="1"/>
  <c r="E907" i="9" s="1"/>
  <c r="E906" i="9" s="1"/>
  <c r="E905" i="9" s="1"/>
  <c r="E198" i="9" l="1"/>
  <c r="D116" i="6" l="1"/>
  <c r="D115" i="6" s="1"/>
  <c r="D114" i="6" s="1"/>
  <c r="E710" i="9"/>
  <c r="E709" i="9" s="1"/>
  <c r="E708" i="9" s="1"/>
  <c r="F654" i="8"/>
  <c r="F653" i="8" s="1"/>
  <c r="D125" i="6"/>
  <c r="D124" i="6" s="1"/>
  <c r="D123" i="6" s="1"/>
  <c r="E117" i="9"/>
  <c r="E841" i="9"/>
  <c r="E840" i="9" s="1"/>
  <c r="E839" i="9" s="1"/>
  <c r="F785" i="8"/>
  <c r="F784" i="8" s="1"/>
  <c r="D794" i="6"/>
  <c r="D793" i="6" s="1"/>
  <c r="D792" i="6" s="1"/>
  <c r="E780" i="9"/>
  <c r="E779" i="9" s="1"/>
  <c r="E778" i="9" s="1"/>
  <c r="E777" i="9"/>
  <c r="F724" i="8"/>
  <c r="F723" i="8" s="1"/>
  <c r="D698" i="6"/>
  <c r="D697" i="6" s="1"/>
  <c r="D696" i="6" s="1"/>
  <c r="E335" i="9"/>
  <c r="E334" i="9" s="1"/>
  <c r="F282" i="8"/>
  <c r="F281" i="8" s="1"/>
  <c r="E657" i="9"/>
  <c r="D383" i="6"/>
  <c r="D382" i="6" s="1"/>
  <c r="D381" i="6" s="1"/>
  <c r="E1004" i="9"/>
  <c r="E1003" i="9" s="1"/>
  <c r="E1002" i="9" s="1"/>
  <c r="F948" i="8"/>
  <c r="F947" i="8" s="1"/>
  <c r="E680" i="9" l="1"/>
  <c r="E674" i="9"/>
  <c r="E313" i="9"/>
  <c r="D627" i="6" l="1"/>
  <c r="D626" i="6" s="1"/>
  <c r="D625" i="6" s="1"/>
  <c r="E171" i="9"/>
  <c r="E170" i="9" s="1"/>
  <c r="E169" i="9" s="1"/>
  <c r="F126" i="8"/>
  <c r="F125" i="8" s="1"/>
  <c r="D397" i="6" l="1"/>
  <c r="D396" i="6" s="1"/>
  <c r="D395" i="6" s="1"/>
  <c r="D394" i="6" s="1"/>
  <c r="E300" i="9"/>
  <c r="E299" i="9" s="1"/>
  <c r="E298" i="9" s="1"/>
  <c r="E297" i="9" s="1"/>
  <c r="F246" i="8"/>
  <c r="F245" i="8" s="1"/>
  <c r="F244" i="8" s="1"/>
  <c r="E227" i="9"/>
  <c r="E898" i="9" l="1"/>
  <c r="E895" i="9"/>
  <c r="E753" i="9" l="1"/>
  <c r="E751" i="9"/>
  <c r="E154" i="9" l="1"/>
  <c r="E152" i="9"/>
  <c r="E150" i="9"/>
  <c r="E477" i="9"/>
  <c r="E475" i="9"/>
  <c r="E473" i="9"/>
  <c r="E208" i="9"/>
  <c r="E206" i="9"/>
  <c r="E204" i="9"/>
  <c r="E168" i="9"/>
  <c r="E166" i="9"/>
  <c r="E164" i="9"/>
  <c r="E271" i="9"/>
  <c r="E269" i="9"/>
  <c r="E267" i="9"/>
  <c r="E264" i="9"/>
  <c r="E262" i="9"/>
  <c r="E260" i="9"/>
  <c r="D259" i="6" l="1"/>
  <c r="E882" i="9"/>
  <c r="E879" i="9"/>
  <c r="E875" i="9"/>
  <c r="E872" i="9"/>
  <c r="D156" i="6" s="1"/>
  <c r="D155" i="6" s="1"/>
  <c r="E870" i="9"/>
  <c r="D154" i="6" s="1"/>
  <c r="D153" i="6" s="1"/>
  <c r="E868" i="9"/>
  <c r="D152" i="6" s="1"/>
  <c r="D151" i="6" s="1"/>
  <c r="E866" i="9"/>
  <c r="D150" i="6" s="1"/>
  <c r="D149" i="6" s="1"/>
  <c r="E863" i="9"/>
  <c r="E860" i="9"/>
  <c r="E857" i="9"/>
  <c r="E854" i="9"/>
  <c r="E853" i="9" s="1"/>
  <c r="E852" i="9"/>
  <c r="D136" i="6" s="1"/>
  <c r="E851" i="9"/>
  <c r="E849" i="9"/>
  <c r="E848" i="9" s="1"/>
  <c r="E847" i="9"/>
  <c r="E846" i="9" s="1"/>
  <c r="E838" i="9"/>
  <c r="E836" i="9"/>
  <c r="E832" i="9"/>
  <c r="E829" i="9"/>
  <c r="E698" i="9"/>
  <c r="E697" i="9"/>
  <c r="F810" i="8"/>
  <c r="F812" i="8"/>
  <c r="F814" i="8"/>
  <c r="F816" i="8"/>
  <c r="F791" i="8"/>
  <c r="F793" i="8"/>
  <c r="F798" i="8"/>
  <c r="E865" i="9" l="1"/>
  <c r="E869" i="9"/>
  <c r="E867" i="9"/>
  <c r="E871" i="9"/>
  <c r="D131" i="6"/>
  <c r="D130" i="6" s="1"/>
  <c r="E850" i="9"/>
  <c r="E845" i="9" s="1"/>
  <c r="F809" i="8"/>
  <c r="D138" i="6"/>
  <c r="D137" i="6" s="1"/>
  <c r="D148" i="6"/>
  <c r="D133" i="6"/>
  <c r="D132" i="6" s="1"/>
  <c r="D135" i="6"/>
  <c r="D134" i="6" s="1"/>
  <c r="E864" i="9" l="1"/>
  <c r="D129" i="6"/>
  <c r="E1010" i="9" l="1"/>
  <c r="E1007" i="9"/>
  <c r="E999" i="9"/>
  <c r="E994" i="9"/>
  <c r="E987" i="9"/>
  <c r="E984" i="9"/>
  <c r="E981" i="9"/>
  <c r="E979" i="9"/>
  <c r="E976" i="9"/>
  <c r="E974" i="9"/>
  <c r="E972" i="9"/>
  <c r="E969" i="9"/>
  <c r="E731" i="9"/>
  <c r="E340" i="9" l="1"/>
  <c r="E330" i="9"/>
  <c r="E324" i="9"/>
  <c r="D804" i="6"/>
  <c r="D803" i="6" s="1"/>
  <c r="D802" i="6" s="1"/>
  <c r="E774" i="9"/>
  <c r="E769" i="9"/>
  <c r="E784" i="9"/>
  <c r="E787" i="9"/>
  <c r="E790" i="9"/>
  <c r="E789" i="9" s="1"/>
  <c r="E788" i="9" s="1"/>
  <c r="F731" i="8" l="1"/>
  <c r="F730" i="8" s="1"/>
  <c r="E958" i="9" l="1"/>
  <c r="E956" i="9"/>
  <c r="D192" i="6" l="1"/>
  <c r="D190" i="6"/>
  <c r="E812" i="9"/>
  <c r="E806" i="9"/>
  <c r="E803" i="9"/>
  <c r="E801" i="9"/>
  <c r="E799" i="9"/>
  <c r="E745" i="9"/>
  <c r="E741" i="9"/>
  <c r="E737" i="9"/>
  <c r="E724" i="9"/>
  <c r="D299" i="6"/>
  <c r="D298" i="6" s="1"/>
  <c r="E717" i="9"/>
  <c r="E716" i="9" s="1"/>
  <c r="F662" i="8"/>
  <c r="F661" i="8" s="1"/>
  <c r="E651" i="9"/>
  <c r="E649" i="9"/>
  <c r="E639" i="9"/>
  <c r="E637" i="9"/>
  <c r="E635" i="9"/>
  <c r="E629" i="9"/>
  <c r="E627" i="9"/>
  <c r="D225" i="6"/>
  <c r="D224" i="6" s="1"/>
  <c r="E617" i="9"/>
  <c r="E616" i="9" s="1"/>
  <c r="F562" i="8"/>
  <c r="F561" i="8" s="1"/>
  <c r="E621" i="9"/>
  <c r="E615" i="9"/>
  <c r="E612" i="9"/>
  <c r="E609" i="9"/>
  <c r="D210" i="6"/>
  <c r="D209" i="6" s="1"/>
  <c r="E602" i="9"/>
  <c r="E601" i="9" s="1"/>
  <c r="F547" i="8"/>
  <c r="F546" i="8" s="1"/>
  <c r="E594" i="9"/>
  <c r="E606" i="9"/>
  <c r="E600" i="9"/>
  <c r="E596" i="9"/>
  <c r="E583" i="9"/>
  <c r="E580" i="9"/>
  <c r="E570" i="9"/>
  <c r="D174" i="6"/>
  <c r="E556" i="9"/>
  <c r="E558" i="9"/>
  <c r="E557" i="9" s="1"/>
  <c r="E160" i="9"/>
  <c r="E158" i="9"/>
  <c r="E156" i="9"/>
  <c r="F505" i="8" l="1"/>
  <c r="F504" i="8" s="1"/>
  <c r="E485" i="9"/>
  <c r="E484" i="9" s="1"/>
  <c r="E482" i="9"/>
  <c r="E481" i="9" s="1"/>
  <c r="D886" i="6"/>
  <c r="D564" i="6"/>
  <c r="D536" i="6" l="1"/>
  <c r="D535" i="6" s="1"/>
  <c r="D534" i="6" s="1"/>
  <c r="D533" i="6"/>
  <c r="D532" i="6" s="1"/>
  <c r="D531" i="6" s="1"/>
  <c r="E136" i="9"/>
  <c r="E135" i="9" s="1"/>
  <c r="E133" i="9"/>
  <c r="E132" i="9" s="1"/>
  <c r="F92" i="8"/>
  <c r="F91" i="8" s="1"/>
  <c r="F89" i="8"/>
  <c r="F88" i="8" s="1"/>
  <c r="E77" i="9"/>
  <c r="E75" i="9"/>
  <c r="D847" i="6"/>
  <c r="D845" i="6"/>
  <c r="F66" i="8"/>
  <c r="F64" i="8"/>
  <c r="F63" i="8" l="1"/>
  <c r="F62" i="8" s="1"/>
  <c r="F61" i="8" s="1"/>
  <c r="E74" i="9"/>
  <c r="E73" i="9" s="1"/>
  <c r="E72" i="9" s="1"/>
  <c r="E1019" i="9"/>
  <c r="E1018" i="9" s="1"/>
  <c r="E1017" i="9" s="1"/>
  <c r="E1016" i="9" s="1"/>
  <c r="E1015" i="9" s="1"/>
  <c r="E1014" i="9" s="1"/>
  <c r="E226" i="9"/>
  <c r="E225" i="9" s="1"/>
  <c r="E207" i="9"/>
  <c r="E205" i="9"/>
  <c r="E203" i="9"/>
  <c r="E200" i="9"/>
  <c r="E199" i="9" s="1"/>
  <c r="E197" i="9"/>
  <c r="E196" i="9" s="1"/>
  <c r="E122" i="9"/>
  <c r="E121" i="9" s="1"/>
  <c r="E120" i="9" s="1"/>
  <c r="E119" i="9" s="1"/>
  <c r="E116" i="9"/>
  <c r="E115" i="9" s="1"/>
  <c r="E114" i="9" s="1"/>
  <c r="E113" i="9" s="1"/>
  <c r="E112" i="9" s="1"/>
  <c r="E99" i="9"/>
  <c r="E98" i="9" s="1"/>
  <c r="E96" i="9"/>
  <c r="E95" i="9" s="1"/>
  <c r="E93" i="9"/>
  <c r="E91" i="9"/>
  <c r="E89" i="9"/>
  <c r="E110" i="9"/>
  <c r="E109" i="9" s="1"/>
  <c r="E105" i="9"/>
  <c r="E103" i="9"/>
  <c r="E22" i="9"/>
  <c r="E21" i="9" s="1"/>
  <c r="E17" i="9"/>
  <c r="E15" i="9"/>
  <c r="E1012" i="9"/>
  <c r="E1011" i="9" s="1"/>
  <c r="E1009" i="9"/>
  <c r="E1008" i="9" s="1"/>
  <c r="E1006" i="9"/>
  <c r="E1005" i="9" s="1"/>
  <c r="E1000" i="9"/>
  <c r="E998" i="9"/>
  <c r="E993" i="9"/>
  <c r="E991" i="9"/>
  <c r="E988" i="9"/>
  <c r="E986" i="9"/>
  <c r="E983" i="9"/>
  <c r="E982" i="9" s="1"/>
  <c r="E980" i="9"/>
  <c r="E978" i="9"/>
  <c r="E975" i="9"/>
  <c r="E973" i="9"/>
  <c r="E971" i="9"/>
  <c r="E968" i="9"/>
  <c r="E967" i="9" s="1"/>
  <c r="E962" i="9"/>
  <c r="E961" i="9" s="1"/>
  <c r="E960" i="9" s="1"/>
  <c r="E959" i="9" s="1"/>
  <c r="E957" i="9"/>
  <c r="E955" i="9"/>
  <c r="E949" i="9"/>
  <c r="E947" i="9"/>
  <c r="E944" i="9"/>
  <c r="E943" i="9" s="1"/>
  <c r="E941" i="9"/>
  <c r="E940" i="9" s="1"/>
  <c r="E938" i="9"/>
  <c r="E937" i="9" s="1"/>
  <c r="E935" i="9"/>
  <c r="E934" i="9" s="1"/>
  <c r="E930" i="9"/>
  <c r="E929" i="9" s="1"/>
  <c r="E928" i="9" s="1"/>
  <c r="E927" i="9" s="1"/>
  <c r="E925" i="9"/>
  <c r="E924" i="9" s="1"/>
  <c r="E923" i="9" s="1"/>
  <c r="E922" i="9" s="1"/>
  <c r="E920" i="9"/>
  <c r="E919" i="9" s="1"/>
  <c r="E918" i="9" s="1"/>
  <c r="E917" i="9" s="1"/>
  <c r="E914" i="9"/>
  <c r="E913" i="9" s="1"/>
  <c r="E912" i="9" s="1"/>
  <c r="E911" i="9" s="1"/>
  <c r="E910" i="9" s="1"/>
  <c r="E903" i="9"/>
  <c r="E902" i="9" s="1"/>
  <c r="E900" i="9"/>
  <c r="E899" i="9" s="1"/>
  <c r="E897" i="9"/>
  <c r="E896" i="9" s="1"/>
  <c r="E894" i="9"/>
  <c r="E893" i="9" s="1"/>
  <c r="E891" i="9"/>
  <c r="E890" i="9" s="1"/>
  <c r="E888" i="9"/>
  <c r="E887" i="9" s="1"/>
  <c r="E881" i="9"/>
  <c r="E880" i="9" s="1"/>
  <c r="E878" i="9"/>
  <c r="E877" i="9" s="1"/>
  <c r="E876" i="9" s="1"/>
  <c r="E874" i="9"/>
  <c r="E873" i="9" s="1"/>
  <c r="E862" i="9"/>
  <c r="E861" i="9" s="1"/>
  <c r="E859" i="9"/>
  <c r="E858" i="9" s="1"/>
  <c r="E856" i="9"/>
  <c r="E855" i="9" s="1"/>
  <c r="E843" i="9"/>
  <c r="E842" i="9" s="1"/>
  <c r="E837" i="9"/>
  <c r="E835" i="9"/>
  <c r="E831" i="9"/>
  <c r="E830" i="9" s="1"/>
  <c r="E828" i="9"/>
  <c r="E827" i="9" s="1"/>
  <c r="E821" i="9"/>
  <c r="E820" i="9" s="1"/>
  <c r="E819" i="9" s="1"/>
  <c r="E818" i="9" s="1"/>
  <c r="E816" i="9"/>
  <c r="E815" i="9" s="1"/>
  <c r="E814" i="9" s="1"/>
  <c r="E813" i="9" s="1"/>
  <c r="E811" i="9"/>
  <c r="E810" i="9" s="1"/>
  <c r="E808" i="9"/>
  <c r="E807" i="9" s="1"/>
  <c r="E805" i="9"/>
  <c r="E804" i="9" s="1"/>
  <c r="E802" i="9"/>
  <c r="E800" i="9"/>
  <c r="E798" i="9"/>
  <c r="E795" i="9"/>
  <c r="E794" i="9" s="1"/>
  <c r="E786" i="9"/>
  <c r="E785" i="9" s="1"/>
  <c r="E783" i="9"/>
  <c r="E782" i="9" s="1"/>
  <c r="E776" i="9"/>
  <c r="E775" i="9" s="1"/>
  <c r="E773" i="9"/>
  <c r="E772" i="9" s="1"/>
  <c r="E770" i="9"/>
  <c r="E768" i="9"/>
  <c r="E766" i="9"/>
  <c r="E764" i="9"/>
  <c r="E759" i="9"/>
  <c r="E757" i="9"/>
  <c r="E754" i="9"/>
  <c r="E752" i="9"/>
  <c r="E750" i="9"/>
  <c r="E744" i="9"/>
  <c r="E743" i="9" s="1"/>
  <c r="E742" i="9" s="1"/>
  <c r="E740" i="9"/>
  <c r="E739" i="9" s="1"/>
  <c r="E738" i="9" s="1"/>
  <c r="E736" i="9"/>
  <c r="E735" i="9" s="1"/>
  <c r="E734" i="9" s="1"/>
  <c r="E730" i="9"/>
  <c r="E729" i="9" s="1"/>
  <c r="E728" i="9" s="1"/>
  <c r="E726" i="9"/>
  <c r="E725" i="9" s="1"/>
  <c r="E723" i="9"/>
  <c r="E722" i="9" s="1"/>
  <c r="E720" i="9"/>
  <c r="E719" i="9" s="1"/>
  <c r="E714" i="9"/>
  <c r="E713" i="9" s="1"/>
  <c r="E706" i="9"/>
  <c r="E705" i="9" s="1"/>
  <c r="E703" i="9"/>
  <c r="E702" i="9" s="1"/>
  <c r="E700" i="9"/>
  <c r="E699" i="9" s="1"/>
  <c r="E696" i="9"/>
  <c r="E695" i="9" s="1"/>
  <c r="E690" i="9"/>
  <c r="E689" i="9" s="1"/>
  <c r="E687" i="9"/>
  <c r="E686" i="9" s="1"/>
  <c r="E684" i="9"/>
  <c r="E683" i="9" s="1"/>
  <c r="E679" i="9"/>
  <c r="E678" i="9" s="1"/>
  <c r="E676" i="9"/>
  <c r="E675" i="9" s="1"/>
  <c r="E673" i="9"/>
  <c r="E672" i="9" s="1"/>
  <c r="E670" i="9"/>
  <c r="E669" i="9" s="1"/>
  <c r="E667" i="9"/>
  <c r="E666" i="9" s="1"/>
  <c r="E664" i="9"/>
  <c r="E662" i="9"/>
  <c r="E659" i="9"/>
  <c r="E658" i="9" s="1"/>
  <c r="E656" i="9"/>
  <c r="E655" i="9" s="1"/>
  <c r="E653" i="9"/>
  <c r="E652" i="9" s="1"/>
  <c r="E650" i="9"/>
  <c r="E648" i="9"/>
  <c r="E644" i="9"/>
  <c r="E643" i="9" s="1"/>
  <c r="E641" i="9"/>
  <c r="E640" i="9" s="1"/>
  <c r="E638" i="9"/>
  <c r="E636" i="9"/>
  <c r="E634" i="9"/>
  <c r="E631" i="9"/>
  <c r="E630" i="9" s="1"/>
  <c r="E628" i="9"/>
  <c r="E626" i="9"/>
  <c r="E623" i="9"/>
  <c r="E622" i="9" s="1"/>
  <c r="E620" i="9"/>
  <c r="E619" i="9" s="1"/>
  <c r="E614" i="9"/>
  <c r="E613" i="9" s="1"/>
  <c r="E611" i="9"/>
  <c r="E610" i="9" s="1"/>
  <c r="E608" i="9"/>
  <c r="E607" i="9" s="1"/>
  <c r="E605" i="9"/>
  <c r="E604" i="9" s="1"/>
  <c r="E599" i="9"/>
  <c r="E597" i="9"/>
  <c r="E595" i="9"/>
  <c r="E593" i="9"/>
  <c r="E587" i="9"/>
  <c r="E586" i="9" s="1"/>
  <c r="E585" i="9" s="1"/>
  <c r="E584" i="9" s="1"/>
  <c r="E582" i="9"/>
  <c r="E581" i="9" s="1"/>
  <c r="E579" i="9"/>
  <c r="E578" i="9" s="1"/>
  <c r="E576" i="9"/>
  <c r="E574" i="9"/>
  <c r="E569" i="9"/>
  <c r="E567" i="9"/>
  <c r="E564" i="9"/>
  <c r="E563" i="9"/>
  <c r="E561" i="9"/>
  <c r="E560" i="9" s="1"/>
  <c r="E555" i="9"/>
  <c r="E554" i="9" s="1"/>
  <c r="E548" i="9"/>
  <c r="E547" i="9" s="1"/>
  <c r="E545" i="9"/>
  <c r="E544" i="9" s="1"/>
  <c r="E542" i="9"/>
  <c r="E541" i="9" s="1"/>
  <c r="E539" i="9"/>
  <c r="E538" i="9" s="1"/>
  <c r="E533" i="9"/>
  <c r="E532" i="9" s="1"/>
  <c r="E530" i="9"/>
  <c r="E529" i="9" s="1"/>
  <c r="E527" i="9"/>
  <c r="E526" i="9" s="1"/>
  <c r="E521" i="9"/>
  <c r="E520" i="9" s="1"/>
  <c r="E518" i="9"/>
  <c r="E517" i="9" s="1"/>
  <c r="E515" i="9"/>
  <c r="E514" i="9" s="1"/>
  <c r="E512" i="9"/>
  <c r="E511" i="9" s="1"/>
  <c r="E509" i="9"/>
  <c r="E508" i="9" s="1"/>
  <c r="E506" i="9"/>
  <c r="E505" i="9" s="1"/>
  <c r="E503" i="9"/>
  <c r="E502" i="9" s="1"/>
  <c r="E500" i="9"/>
  <c r="E499" i="9" s="1"/>
  <c r="E496" i="9"/>
  <c r="E495" i="9" s="1"/>
  <c r="E491" i="9" s="1"/>
  <c r="E488" i="9"/>
  <c r="E487" i="9" s="1"/>
  <c r="E479" i="9"/>
  <c r="E478" i="9" s="1"/>
  <c r="E476" i="9"/>
  <c r="E474" i="9"/>
  <c r="E472" i="9"/>
  <c r="E466" i="9"/>
  <c r="E465" i="9" s="1"/>
  <c r="E464" i="9" s="1"/>
  <c r="E463" i="9" s="1"/>
  <c r="E455" i="9"/>
  <c r="E454" i="9" s="1"/>
  <c r="E452" i="9"/>
  <c r="E451" i="9" s="1"/>
  <c r="E444" i="9"/>
  <c r="E443" i="9" s="1"/>
  <c r="E441" i="9"/>
  <c r="E440" i="9" s="1"/>
  <c r="E403" i="9"/>
  <c r="E402" i="9" s="1"/>
  <c r="E389" i="9" s="1"/>
  <c r="E387" i="9"/>
  <c r="E386" i="9" s="1"/>
  <c r="E384" i="9"/>
  <c r="E383" i="9" s="1"/>
  <c r="E381" i="9"/>
  <c r="E380" i="9" s="1"/>
  <c r="E375" i="9"/>
  <c r="E374" i="9" s="1"/>
  <c r="E373" i="9" s="1"/>
  <c r="E372" i="9" s="1"/>
  <c r="E370" i="9"/>
  <c r="E369" i="9" s="1"/>
  <c r="E368" i="9" s="1"/>
  <c r="E367" i="9" s="1"/>
  <c r="E363" i="9"/>
  <c r="E362" i="9" s="1"/>
  <c r="E361" i="9" s="1"/>
  <c r="E360" i="9" s="1"/>
  <c r="E359" i="9" s="1"/>
  <c r="E357" i="9"/>
  <c r="E356" i="9" s="1"/>
  <c r="E354" i="9"/>
  <c r="E353" i="9" s="1"/>
  <c r="E351" i="9"/>
  <c r="E350" i="9" s="1"/>
  <c r="E348" i="9"/>
  <c r="E347" i="9" s="1"/>
  <c r="E345" i="9"/>
  <c r="E344" i="9" s="1"/>
  <c r="E339" i="9"/>
  <c r="E338" i="9" s="1"/>
  <c r="E337" i="9" s="1"/>
  <c r="E329" i="9"/>
  <c r="E328" i="9" s="1"/>
  <c r="E323" i="9"/>
  <c r="E322" i="9" s="1"/>
  <c r="E317" i="9"/>
  <c r="E316" i="9" s="1"/>
  <c r="E315" i="9" s="1"/>
  <c r="E314" i="9" s="1"/>
  <c r="E312" i="9"/>
  <c r="E311" i="9" s="1"/>
  <c r="E309" i="9"/>
  <c r="E308" i="9" s="1"/>
  <c r="E303" i="9"/>
  <c r="E302" i="9" s="1"/>
  <c r="E301" i="9" s="1"/>
  <c r="E292" i="9"/>
  <c r="E291" i="9" s="1"/>
  <c r="E290" i="9" s="1"/>
  <c r="E288" i="9"/>
  <c r="E287" i="9" s="1"/>
  <c r="E286" i="9" s="1"/>
  <c r="E285" i="9" s="1"/>
  <c r="E283" i="9"/>
  <c r="E282" i="9" s="1"/>
  <c r="E281" i="9" s="1"/>
  <c r="E279" i="9"/>
  <c r="E278" i="9" s="1"/>
  <c r="E276" i="9"/>
  <c r="E275" i="9" s="1"/>
  <c r="E273" i="9"/>
  <c r="E272" i="9" s="1"/>
  <c r="E270" i="9"/>
  <c r="E268" i="9"/>
  <c r="E266" i="9"/>
  <c r="E263" i="9"/>
  <c r="E261" i="9"/>
  <c r="E259" i="9"/>
  <c r="E255" i="9"/>
  <c r="E254" i="9" s="1"/>
  <c r="E252" i="9"/>
  <c r="E251" i="9" s="1"/>
  <c r="E249" i="9"/>
  <c r="E248" i="9" s="1"/>
  <c r="E242" i="9"/>
  <c r="E241" i="9" s="1"/>
  <c r="E239" i="9"/>
  <c r="E238" i="9" s="1"/>
  <c r="E236" i="9"/>
  <c r="E235" i="9" s="1"/>
  <c r="E229" i="9"/>
  <c r="E228" i="9" s="1"/>
  <c r="E218" i="9"/>
  <c r="E217" i="9" s="1"/>
  <c r="E215" i="9"/>
  <c r="E214" i="9" s="1"/>
  <c r="E212" i="9"/>
  <c r="E211" i="9" s="1"/>
  <c r="E193" i="9"/>
  <c r="E192" i="9" s="1"/>
  <c r="E190" i="9"/>
  <c r="E189" i="9" s="1"/>
  <c r="E187" i="9"/>
  <c r="E186" i="9" s="1"/>
  <c r="E184" i="9"/>
  <c r="E183" i="9" s="1"/>
  <c r="E181" i="9"/>
  <c r="E180" i="9" s="1"/>
  <c r="E178" i="9"/>
  <c r="E177" i="9" s="1"/>
  <c r="E175" i="9"/>
  <c r="E174" i="9" s="1"/>
  <c r="E167" i="9"/>
  <c r="E165" i="9"/>
  <c r="E163" i="9"/>
  <c r="E153" i="9"/>
  <c r="E151" i="9"/>
  <c r="E149" i="9"/>
  <c r="E145" i="9"/>
  <c r="E144" i="9" s="1"/>
  <c r="E143" i="9" s="1"/>
  <c r="E140" i="9"/>
  <c r="E139" i="9" s="1"/>
  <c r="E138" i="9" s="1"/>
  <c r="E130" i="9"/>
  <c r="E129" i="9" s="1"/>
  <c r="E127" i="9"/>
  <c r="E126" i="9" s="1"/>
  <c r="E222" i="9"/>
  <c r="E221" i="9" s="1"/>
  <c r="E220" i="9" s="1"/>
  <c r="E83" i="9"/>
  <c r="E81" i="9"/>
  <c r="E70" i="9"/>
  <c r="E68" i="9"/>
  <c r="E63" i="9"/>
  <c r="E61" i="9"/>
  <c r="E57" i="9"/>
  <c r="E56" i="9" s="1"/>
  <c r="E54" i="9"/>
  <c r="E53" i="9" s="1"/>
  <c r="E51" i="9"/>
  <c r="E50" i="9" s="1"/>
  <c r="E48" i="9"/>
  <c r="E46" i="9"/>
  <c r="E44" i="9"/>
  <c r="E42" i="9"/>
  <c r="E38" i="9"/>
  <c r="E37" i="9" s="1"/>
  <c r="E35" i="9"/>
  <c r="E34" i="9" s="1"/>
  <c r="E30" i="9"/>
  <c r="E28" i="9"/>
  <c r="E10" i="9"/>
  <c r="E9" i="9" s="1"/>
  <c r="E8" i="9" s="1"/>
  <c r="E990" i="9" l="1"/>
  <c r="E450" i="9"/>
  <c r="E321" i="9"/>
  <c r="E320" i="9" s="1"/>
  <c r="E319" i="9" s="1"/>
  <c r="E694" i="9"/>
  <c r="E693" i="9" s="1"/>
  <c r="E296" i="9"/>
  <c r="E295" i="9" s="1"/>
  <c r="E781" i="9"/>
  <c r="E125" i="9"/>
  <c r="E124" i="9" s="1"/>
  <c r="E712" i="9"/>
  <c r="E224" i="9"/>
  <c r="E88" i="9"/>
  <c r="E87" i="9" s="1"/>
  <c r="E86" i="9" s="1"/>
  <c r="E60" i="9"/>
  <c r="E59" i="9" s="1"/>
  <c r="E80" i="9"/>
  <c r="E79" i="9" s="1"/>
  <c r="E625" i="9"/>
  <c r="E661" i="9"/>
  <c r="E307" i="9"/>
  <c r="E306" i="9" s="1"/>
  <c r="E305" i="9" s="1"/>
  <c r="E67" i="9"/>
  <c r="E66" i="9" s="1"/>
  <c r="E65" i="9" s="1"/>
  <c r="E33" i="9"/>
  <c r="E797" i="9"/>
  <c r="E793" i="9" s="1"/>
  <c r="E792" i="9" s="1"/>
  <c r="E791" i="9" s="1"/>
  <c r="E946" i="9"/>
  <c r="E933" i="9" s="1"/>
  <c r="E970" i="9"/>
  <c r="E102" i="9"/>
  <c r="E101" i="9" s="1"/>
  <c r="E173" i="9"/>
  <c r="E343" i="9"/>
  <c r="E342" i="9" s="1"/>
  <c r="E341" i="9" s="1"/>
  <c r="E471" i="9"/>
  <c r="E470" i="9" s="1"/>
  <c r="E469" i="9" s="1"/>
  <c r="E749" i="9"/>
  <c r="E977" i="9"/>
  <c r="E265" i="9"/>
  <c r="E834" i="9"/>
  <c r="E833" i="9" s="1"/>
  <c r="E258" i="9"/>
  <c r="E886" i="9"/>
  <c r="E985" i="9"/>
  <c r="E997" i="9"/>
  <c r="E14" i="9"/>
  <c r="E13" i="9" s="1"/>
  <c r="E12" i="9" s="1"/>
  <c r="E234" i="9"/>
  <c r="E233" i="9" s="1"/>
  <c r="E232" i="9" s="1"/>
  <c r="E231" i="9" s="1"/>
  <c r="E633" i="9"/>
  <c r="E826" i="9"/>
  <c r="E954" i="9"/>
  <c r="E953" i="9" s="1"/>
  <c r="E952" i="9" s="1"/>
  <c r="E951" i="9" s="1"/>
  <c r="E498" i="9"/>
  <c r="E490" i="9" s="1"/>
  <c r="E571" i="9"/>
  <c r="E682" i="9"/>
  <c r="E681" i="9" s="1"/>
  <c r="E733" i="9"/>
  <c r="E732" i="9" s="1"/>
  <c r="E756" i="9"/>
  <c r="E202" i="9"/>
  <c r="E195" i="9" s="1"/>
  <c r="E27" i="9"/>
  <c r="E26" i="9" s="1"/>
  <c r="E25" i="9" s="1"/>
  <c r="E41" i="9"/>
  <c r="E40" i="9" s="1"/>
  <c r="E247" i="9"/>
  <c r="E566" i="9"/>
  <c r="E553" i="9" s="1"/>
  <c r="E592" i="9"/>
  <c r="E155" i="9"/>
  <c r="E366" i="9"/>
  <c r="E379" i="9"/>
  <c r="E148" i="9"/>
  <c r="E210" i="9"/>
  <c r="E209" i="9" s="1"/>
  <c r="E439" i="9"/>
  <c r="E378" i="9" s="1"/>
  <c r="E763" i="9"/>
  <c r="E762" i="9" s="1"/>
  <c r="E162" i="9"/>
  <c r="E525" i="9"/>
  <c r="E524" i="9" s="1"/>
  <c r="E523" i="9" s="1"/>
  <c r="E647" i="9"/>
  <c r="E966" i="9" l="1"/>
  <c r="E965" i="9" s="1"/>
  <c r="E964" i="9" s="1"/>
  <c r="E885" i="9"/>
  <c r="E884" i="9" s="1"/>
  <c r="E147" i="9"/>
  <c r="E142" i="9" s="1"/>
  <c r="E552" i="9"/>
  <c r="E551" i="9" s="1"/>
  <c r="E711" i="9"/>
  <c r="E692" i="9" s="1"/>
  <c r="E591" i="9"/>
  <c r="E590" i="9" s="1"/>
  <c r="E589" i="9" s="1"/>
  <c r="E32" i="9"/>
  <c r="E24" i="9" s="1"/>
  <c r="E85" i="9"/>
  <c r="E172" i="9"/>
  <c r="E748" i="9"/>
  <c r="E747" i="9" s="1"/>
  <c r="E932" i="9"/>
  <c r="E916" i="9" s="1"/>
  <c r="E909" i="9" s="1"/>
  <c r="E294" i="9"/>
  <c r="E257" i="9"/>
  <c r="E468" i="9"/>
  <c r="E825" i="9"/>
  <c r="E824" i="9" s="1"/>
  <c r="E823" i="9" s="1"/>
  <c r="E761" i="9"/>
  <c r="E377" i="9"/>
  <c r="E118" i="9" l="1"/>
  <c r="E7" i="9" s="1"/>
  <c r="E246" i="9"/>
  <c r="E245" i="9" s="1"/>
  <c r="E244" i="9" s="1"/>
  <c r="E883" i="9"/>
  <c r="E746" i="9"/>
  <c r="E550" i="9" s="1"/>
  <c r="E365" i="9"/>
  <c r="E1021" i="9" l="1"/>
  <c r="D582" i="6"/>
  <c r="D863" i="6"/>
  <c r="D862" i="6" s="1"/>
  <c r="D861" i="6" s="1"/>
  <c r="D188" i="6"/>
  <c r="D187" i="6" s="1"/>
  <c r="D392" i="6" l="1"/>
  <c r="D389" i="6"/>
  <c r="D386" i="6"/>
  <c r="D380" i="6"/>
  <c r="D378" i="6"/>
  <c r="D373" i="6"/>
  <c r="D371" i="6"/>
  <c r="D368" i="6"/>
  <c r="D366" i="6"/>
  <c r="D360" i="6"/>
  <c r="D363" i="6"/>
  <c r="D358" i="6"/>
  <c r="D355" i="6"/>
  <c r="D353" i="6"/>
  <c r="D351" i="6"/>
  <c r="D341" i="6"/>
  <c r="D338" i="6"/>
  <c r="D335" i="6"/>
  <c r="D332" i="6"/>
  <c r="D330" i="6"/>
  <c r="D328" i="6"/>
  <c r="D325" i="6"/>
  <c r="D303" i="6"/>
  <c r="D177" i="6"/>
  <c r="D318" i="6"/>
  <c r="D316" i="6"/>
  <c r="D313" i="6"/>
  <c r="D311" i="6"/>
  <c r="D309" i="6"/>
  <c r="D306" i="6"/>
  <c r="D297" i="6"/>
  <c r="D293" i="6"/>
  <c r="D290" i="6"/>
  <c r="D287" i="6"/>
  <c r="D284" i="6"/>
  <c r="D281" i="6"/>
  <c r="D278" i="6"/>
  <c r="D276" i="6"/>
  <c r="D273" i="6"/>
  <c r="D270" i="6"/>
  <c r="D267" i="6"/>
  <c r="D264" i="6"/>
  <c r="D262" i="6"/>
  <c r="D258" i="6"/>
  <c r="D255" i="6"/>
  <c r="D252" i="6"/>
  <c r="D250" i="6"/>
  <c r="D248" i="6"/>
  <c r="D245" i="6"/>
  <c r="D243" i="6"/>
  <c r="D240" i="6"/>
  <c r="D237" i="6"/>
  <c r="D235" i="6"/>
  <c r="D229" i="6"/>
  <c r="D223" i="6"/>
  <c r="D220" i="6"/>
  <c r="D217" i="6"/>
  <c r="D214" i="6"/>
  <c r="D208" i="6"/>
  <c r="D206" i="6"/>
  <c r="D204" i="6"/>
  <c r="D202" i="6"/>
  <c r="D198" i="6"/>
  <c r="D195" i="6"/>
  <c r="F521" i="8"/>
  <c r="F519" i="8"/>
  <c r="D185" i="6"/>
  <c r="D183" i="6"/>
  <c r="D180" i="6"/>
  <c r="D171" i="6"/>
  <c r="D166" i="6"/>
  <c r="D165" i="6" s="1"/>
  <c r="D164" i="6" s="1"/>
  <c r="F826" i="8"/>
  <c r="F825" i="8" s="1"/>
  <c r="D163" i="6"/>
  <c r="D144" i="6"/>
  <c r="D147" i="6"/>
  <c r="D159" i="6"/>
  <c r="D141" i="6"/>
  <c r="D128" i="6"/>
  <c r="D122" i="6"/>
  <c r="D120" i="6"/>
  <c r="D113" i="6"/>
  <c r="D110" i="6"/>
  <c r="D889" i="6"/>
  <c r="D883" i="6"/>
  <c r="D880" i="6"/>
  <c r="D878" i="6"/>
  <c r="D876" i="6"/>
  <c r="D873" i="6"/>
  <c r="D870" i="6"/>
  <c r="D868" i="6"/>
  <c r="D866" i="6"/>
  <c r="D859" i="6"/>
  <c r="D857" i="6"/>
  <c r="D850" i="6"/>
  <c r="D842" i="6"/>
  <c r="D840" i="6"/>
  <c r="D837" i="6"/>
  <c r="D834" i="6"/>
  <c r="D831" i="6"/>
  <c r="D828" i="6"/>
  <c r="D824" i="6"/>
  <c r="D821" i="6"/>
  <c r="D818" i="6"/>
  <c r="D815" i="6"/>
  <c r="D812" i="6"/>
  <c r="D809" i="6"/>
  <c r="D798" i="6"/>
  <c r="D791" i="6"/>
  <c r="D788" i="6"/>
  <c r="D785" i="6"/>
  <c r="D783" i="6"/>
  <c r="D781" i="6"/>
  <c r="D779" i="6"/>
  <c r="D771" i="6"/>
  <c r="F165" i="8"/>
  <c r="F164" i="8" s="1"/>
  <c r="D774" i="6"/>
  <c r="D768" i="6"/>
  <c r="D764" i="6"/>
  <c r="D761" i="6"/>
  <c r="D758" i="6"/>
  <c r="D755" i="6"/>
  <c r="D752" i="6"/>
  <c r="D747" i="6"/>
  <c r="D743" i="6"/>
  <c r="D739" i="6"/>
  <c r="D736" i="6"/>
  <c r="D733" i="6"/>
  <c r="D730" i="6"/>
  <c r="D727" i="6"/>
  <c r="D724" i="6"/>
  <c r="D721" i="6"/>
  <c r="D718" i="6"/>
  <c r="D702" i="6"/>
  <c r="D706" i="6"/>
  <c r="D692" i="6"/>
  <c r="D686" i="6"/>
  <c r="D681" i="6"/>
  <c r="D679" i="6"/>
  <c r="D677" i="6"/>
  <c r="D674" i="6"/>
  <c r="D671" i="6"/>
  <c r="D668" i="6"/>
  <c r="D665" i="6"/>
  <c r="D661" i="6"/>
  <c r="D659" i="6"/>
  <c r="D656" i="6"/>
  <c r="D653" i="6"/>
  <c r="D650" i="6"/>
  <c r="D647" i="6"/>
  <c r="D644" i="6"/>
  <c r="D641" i="6"/>
  <c r="D638" i="6"/>
  <c r="D633" i="6"/>
  <c r="D631" i="6"/>
  <c r="D618" i="6"/>
  <c r="D615" i="6"/>
  <c r="D613" i="6"/>
  <c r="D611" i="6"/>
  <c r="D608" i="6"/>
  <c r="D606" i="6"/>
  <c r="D605" i="6" s="1"/>
  <c r="D604" i="6"/>
  <c r="D601" i="6"/>
  <c r="D599" i="6"/>
  <c r="D598" i="6" s="1"/>
  <c r="D597" i="6"/>
  <c r="D594" i="6"/>
  <c r="D591" i="6"/>
  <c r="D588" i="6"/>
  <c r="D586" i="6"/>
  <c r="D584" i="6"/>
  <c r="D578" i="6"/>
  <c r="D575" i="6"/>
  <c r="D572" i="6"/>
  <c r="D567" i="6"/>
  <c r="D561" i="6"/>
  <c r="D555" i="6"/>
  <c r="D553" i="6"/>
  <c r="D551" i="6"/>
  <c r="D547" i="6"/>
  <c r="D544" i="6"/>
  <c r="D540" i="6"/>
  <c r="D530" i="6"/>
  <c r="D527" i="6"/>
  <c r="D524" i="6"/>
  <c r="D520" i="6"/>
  <c r="D515" i="6"/>
  <c r="D511" i="6"/>
  <c r="D507" i="6"/>
  <c r="D503" i="6"/>
  <c r="D500" i="6"/>
  <c r="D497" i="6"/>
  <c r="D494" i="6"/>
  <c r="D854" i="6"/>
  <c r="D489" i="6"/>
  <c r="D486" i="6"/>
  <c r="D483" i="6"/>
  <c r="D479" i="6"/>
  <c r="D475" i="6"/>
  <c r="D471" i="6"/>
  <c r="D467" i="6"/>
  <c r="D464" i="6"/>
  <c r="D461" i="6"/>
  <c r="D458" i="6"/>
  <c r="D456" i="6"/>
  <c r="D454" i="6"/>
  <c r="D451" i="6"/>
  <c r="D449" i="6"/>
  <c r="D447" i="6"/>
  <c r="D443" i="6"/>
  <c r="D440" i="6"/>
  <c r="D437" i="6"/>
  <c r="D432" i="6"/>
  <c r="D429" i="6"/>
  <c r="D426" i="6"/>
  <c r="D423" i="6"/>
  <c r="D420" i="6"/>
  <c r="D417" i="6"/>
  <c r="D414" i="6"/>
  <c r="D411" i="6"/>
  <c r="D407" i="6"/>
  <c r="D404" i="6"/>
  <c r="D401" i="6"/>
  <c r="D107" i="6"/>
  <c r="D104" i="6"/>
  <c r="D103" i="6"/>
  <c r="D99" i="6"/>
  <c r="D96" i="6"/>
  <c r="D714" i="6"/>
  <c r="D85" i="6"/>
  <c r="D82" i="6"/>
  <c r="D74" i="6"/>
  <c r="D71" i="6"/>
  <c r="D33" i="6"/>
  <c r="D17" i="6"/>
  <c r="D14" i="6"/>
  <c r="D11" i="6"/>
  <c r="F11" i="8"/>
  <c r="F10" i="8" s="1"/>
  <c r="F9" i="8" s="1"/>
  <c r="F1018" i="8"/>
  <c r="F1017" i="8" s="1"/>
  <c r="F1003" i="8"/>
  <c r="F1002" i="8" s="1"/>
  <c r="F518" i="8" l="1"/>
  <c r="D630" i="6"/>
  <c r="F59" i="8"/>
  <c r="F57" i="8"/>
  <c r="F149" i="8"/>
  <c r="F148" i="8" s="1"/>
  <c r="F146" i="8"/>
  <c r="F145" i="8" s="1"/>
  <c r="F143" i="8"/>
  <c r="F142" i="8" s="1"/>
  <c r="F140" i="8"/>
  <c r="F139" i="8" s="1"/>
  <c r="F137" i="8"/>
  <c r="F136" i="8" s="1"/>
  <c r="F134" i="8"/>
  <c r="F133" i="8" s="1"/>
  <c r="F131" i="8"/>
  <c r="F130" i="8" s="1"/>
  <c r="F129" i="8" l="1"/>
  <c r="F56" i="8"/>
  <c r="F55" i="8" s="1"/>
  <c r="F54" i="8" s="1"/>
  <c r="D770" i="6"/>
  <c r="D769" i="6" s="1"/>
  <c r="D678" i="6"/>
  <c r="D673" i="6"/>
  <c r="D672" i="6" s="1"/>
  <c r="D646" i="6" l="1"/>
  <c r="D645" i="6" s="1"/>
  <c r="D717" i="6"/>
  <c r="D716" i="6" s="1"/>
  <c r="F1029" i="8" l="1"/>
  <c r="F1028" i="8" s="1"/>
  <c r="F1027" i="8" s="1"/>
  <c r="F1026" i="8" s="1"/>
  <c r="F1025" i="8" s="1"/>
  <c r="F1024" i="8" s="1"/>
  <c r="F957" i="8"/>
  <c r="F956" i="8" s="1"/>
  <c r="F954" i="8"/>
  <c r="F953" i="8" s="1"/>
  <c r="F951" i="8"/>
  <c r="F950" i="8" s="1"/>
  <c r="F945" i="8"/>
  <c r="F943" i="8"/>
  <c r="F933" i="8"/>
  <c r="F931" i="8"/>
  <c r="F928" i="8"/>
  <c r="F927" i="8" s="1"/>
  <c r="F925" i="8"/>
  <c r="F923" i="8"/>
  <c r="F920" i="8"/>
  <c r="F918" i="8"/>
  <c r="F916" i="8"/>
  <c r="F913" i="8"/>
  <c r="F907" i="8"/>
  <c r="F906" i="8" s="1"/>
  <c r="F905" i="8" s="1"/>
  <c r="F904" i="8" s="1"/>
  <c r="F902" i="8"/>
  <c r="F900" i="8"/>
  <c r="F852" i="8"/>
  <c r="F851" i="8" s="1"/>
  <c r="F850" i="8" s="1"/>
  <c r="F894" i="8"/>
  <c r="F892" i="8"/>
  <c r="F889" i="8"/>
  <c r="F888" i="8" s="1"/>
  <c r="F886" i="8"/>
  <c r="F885" i="8" s="1"/>
  <c r="F883" i="8"/>
  <c r="F882" i="8" s="1"/>
  <c r="F880" i="8"/>
  <c r="F879" i="8" s="1"/>
  <c r="F875" i="8"/>
  <c r="F874" i="8" s="1"/>
  <c r="F873" i="8" s="1"/>
  <c r="F872" i="8" s="1"/>
  <c r="F870" i="8"/>
  <c r="F869" i="8" s="1"/>
  <c r="F868" i="8" s="1"/>
  <c r="F867" i="8" s="1"/>
  <c r="F865" i="8"/>
  <c r="F864" i="8" s="1"/>
  <c r="F863" i="8" s="1"/>
  <c r="F862" i="8" s="1"/>
  <c r="F859" i="8"/>
  <c r="F858" i="8" s="1"/>
  <c r="F857" i="8" s="1"/>
  <c r="F856" i="8" s="1"/>
  <c r="F855" i="8" s="1"/>
  <c r="F848" i="8"/>
  <c r="F847" i="8" s="1"/>
  <c r="F845" i="8"/>
  <c r="F844" i="8" s="1"/>
  <c r="F842" i="8"/>
  <c r="F841" i="8" s="1"/>
  <c r="F839" i="8"/>
  <c r="F838" i="8" s="1"/>
  <c r="F836" i="8"/>
  <c r="F835" i="8" s="1"/>
  <c r="F833" i="8"/>
  <c r="F832" i="8" s="1"/>
  <c r="F823" i="8"/>
  <c r="F822" i="8" s="1"/>
  <c r="F821" i="8" s="1"/>
  <c r="F819" i="8"/>
  <c r="F818" i="8" s="1"/>
  <c r="F807" i="8"/>
  <c r="F806" i="8" s="1"/>
  <c r="F804" i="8"/>
  <c r="F803" i="8" s="1"/>
  <c r="F801" i="8"/>
  <c r="F800" i="8" s="1"/>
  <c r="F795" i="8"/>
  <c r="F790" i="8" s="1"/>
  <c r="F788" i="8"/>
  <c r="F787" i="8" s="1"/>
  <c r="F782" i="8"/>
  <c r="F780" i="8"/>
  <c r="F776" i="8"/>
  <c r="F775" i="8" s="1"/>
  <c r="F773" i="8"/>
  <c r="F772" i="8" s="1"/>
  <c r="F766" i="8"/>
  <c r="F765" i="8" s="1"/>
  <c r="F764" i="8" s="1"/>
  <c r="F763" i="8" s="1"/>
  <c r="F761" i="8"/>
  <c r="F760" i="8" s="1"/>
  <c r="F759" i="8" s="1"/>
  <c r="F758" i="8" s="1"/>
  <c r="F756" i="8"/>
  <c r="F755" i="8" s="1"/>
  <c r="F753" i="8"/>
  <c r="F752" i="8" s="1"/>
  <c r="F750" i="8"/>
  <c r="F749" i="8" s="1"/>
  <c r="F747" i="8"/>
  <c r="F745" i="8"/>
  <c r="F743" i="8"/>
  <c r="F740" i="8"/>
  <c r="F739" i="8" s="1"/>
  <c r="F734" i="8"/>
  <c r="F733" i="8" s="1"/>
  <c r="F728" i="8"/>
  <c r="F727" i="8" s="1"/>
  <c r="F721" i="8"/>
  <c r="F720" i="8" s="1"/>
  <c r="F718" i="8"/>
  <c r="F717" i="8" s="1"/>
  <c r="F715" i="8"/>
  <c r="F713" i="8"/>
  <c r="F711" i="8"/>
  <c r="F709" i="8"/>
  <c r="F704" i="8"/>
  <c r="F702" i="8"/>
  <c r="F699" i="8"/>
  <c r="F697" i="8"/>
  <c r="F695" i="8"/>
  <c r="F689" i="8"/>
  <c r="F688" i="8" s="1"/>
  <c r="F687" i="8" s="1"/>
  <c r="F685" i="8"/>
  <c r="F684" i="8" s="1"/>
  <c r="F683" i="8" s="1"/>
  <c r="F681" i="8"/>
  <c r="F680" i="8" s="1"/>
  <c r="F679" i="8" s="1"/>
  <c r="F675" i="8"/>
  <c r="F671" i="8"/>
  <c r="F670" i="8" s="1"/>
  <c r="F668" i="8"/>
  <c r="F667" i="8" s="1"/>
  <c r="F665" i="8"/>
  <c r="F664" i="8" s="1"/>
  <c r="F659" i="8"/>
  <c r="F658" i="8" s="1"/>
  <c r="F651" i="8"/>
  <c r="F650" i="8" s="1"/>
  <c r="F648" i="8"/>
  <c r="F647" i="8" s="1"/>
  <c r="F645" i="8"/>
  <c r="F644" i="8" s="1"/>
  <c r="F641" i="8"/>
  <c r="F640" i="8" s="1"/>
  <c r="F635" i="8"/>
  <c r="F634" i="8" s="1"/>
  <c r="F632" i="8"/>
  <c r="F631" i="8" s="1"/>
  <c r="F629" i="8"/>
  <c r="F628" i="8" s="1"/>
  <c r="F624" i="8"/>
  <c r="F623" i="8" s="1"/>
  <c r="F621" i="8"/>
  <c r="F620" i="8" s="1"/>
  <c r="F618" i="8"/>
  <c r="F617" i="8" s="1"/>
  <c r="F615" i="8"/>
  <c r="F614" i="8" s="1"/>
  <c r="F612" i="8"/>
  <c r="F611" i="8" s="1"/>
  <c r="F609" i="8"/>
  <c r="F607" i="8"/>
  <c r="F604" i="8"/>
  <c r="F603" i="8" s="1"/>
  <c r="F601" i="8"/>
  <c r="F600" i="8" s="1"/>
  <c r="F598" i="8"/>
  <c r="F597" i="8" s="1"/>
  <c r="F595" i="8"/>
  <c r="F593" i="8"/>
  <c r="F589" i="8"/>
  <c r="F588" i="8" s="1"/>
  <c r="F586" i="8"/>
  <c r="F585" i="8" s="1"/>
  <c r="F583" i="8"/>
  <c r="F581" i="8"/>
  <c r="F579" i="8"/>
  <c r="F576" i="8"/>
  <c r="F575" i="8" s="1"/>
  <c r="F571" i="8"/>
  <c r="F568" i="8"/>
  <c r="F567" i="8" s="1"/>
  <c r="F565" i="8"/>
  <c r="F564" i="8" s="1"/>
  <c r="F559" i="8"/>
  <c r="F558" i="8" s="1"/>
  <c r="F556" i="8"/>
  <c r="F555" i="8" s="1"/>
  <c r="F553" i="8"/>
  <c r="F552" i="8" s="1"/>
  <c r="F550" i="8"/>
  <c r="F549" i="8" s="1"/>
  <c r="F532" i="8"/>
  <c r="F531" i="8" s="1"/>
  <c r="F530" i="8" s="1"/>
  <c r="F529" i="8" s="1"/>
  <c r="F527" i="8"/>
  <c r="F526" i="8" s="1"/>
  <c r="F524" i="8"/>
  <c r="F523" i="8" s="1"/>
  <c r="F516" i="8"/>
  <c r="F514" i="8"/>
  <c r="F511" i="8"/>
  <c r="F510" i="8"/>
  <c r="F508" i="8"/>
  <c r="F507" i="8" s="1"/>
  <c r="F502" i="8"/>
  <c r="F501" i="8" s="1"/>
  <c r="F495" i="8"/>
  <c r="F494" i="8" s="1"/>
  <c r="F492" i="8"/>
  <c r="F491" i="8" s="1"/>
  <c r="F489" i="8"/>
  <c r="F488" i="8" s="1"/>
  <c r="F486" i="8"/>
  <c r="F485" i="8" s="1"/>
  <c r="F480" i="8"/>
  <c r="F479" i="8" s="1"/>
  <c r="F477" i="8"/>
  <c r="F476" i="8" s="1"/>
  <c r="F474" i="8"/>
  <c r="F473" i="8" s="1"/>
  <c r="F468" i="8"/>
  <c r="F467" i="8" s="1"/>
  <c r="F465" i="8"/>
  <c r="F464" i="8" s="1"/>
  <c r="F462" i="8"/>
  <c r="F461" i="8" s="1"/>
  <c r="F459" i="8"/>
  <c r="F458" i="8" s="1"/>
  <c r="F456" i="8"/>
  <c r="F455" i="8" s="1"/>
  <c r="F453" i="8"/>
  <c r="F452" i="8" s="1"/>
  <c r="F450" i="8"/>
  <c r="F449" i="8" s="1"/>
  <c r="F447" i="8"/>
  <c r="F446" i="8" s="1"/>
  <c r="F435" i="8"/>
  <c r="F434" i="8" s="1"/>
  <c r="F432" i="8"/>
  <c r="F431" i="8" s="1"/>
  <c r="F429" i="8"/>
  <c r="F428" i="8" s="1"/>
  <c r="F426" i="8"/>
  <c r="F425" i="8" s="1"/>
  <c r="F423" i="8"/>
  <c r="F421" i="8"/>
  <c r="F419" i="8"/>
  <c r="F443" i="8"/>
  <c r="F442" i="8" s="1"/>
  <c r="F438" i="8" s="1"/>
  <c r="F413" i="8"/>
  <c r="F412" i="8" s="1"/>
  <c r="F411" i="8" s="1"/>
  <c r="F410" i="8" s="1"/>
  <c r="F402" i="8"/>
  <c r="F401" i="8" s="1"/>
  <c r="F399" i="8"/>
  <c r="F398" i="8" s="1"/>
  <c r="F391" i="8"/>
  <c r="F390" i="8" s="1"/>
  <c r="F388" i="8"/>
  <c r="F387" i="8" s="1"/>
  <c r="F381" i="8"/>
  <c r="F380" i="8" s="1"/>
  <c r="F378" i="8"/>
  <c r="F377" i="8" s="1"/>
  <c r="F384" i="8"/>
  <c r="F383" i="8" s="1"/>
  <c r="F360" i="8"/>
  <c r="F359" i="8" s="1"/>
  <c r="F357" i="8"/>
  <c r="F356" i="8" s="1"/>
  <c r="F354" i="8"/>
  <c r="F353" i="8" s="1"/>
  <c r="F350" i="8"/>
  <c r="F349" i="8" s="1"/>
  <c r="F336" i="8" s="1"/>
  <c r="F334" i="8"/>
  <c r="F333" i="8" s="1"/>
  <c r="F331" i="8"/>
  <c r="F330" i="8" s="1"/>
  <c r="F328" i="8"/>
  <c r="F327" i="8" s="1"/>
  <c r="F322" i="8"/>
  <c r="F321" i="8" s="1"/>
  <c r="F320" i="8" s="1"/>
  <c r="F319" i="8" s="1"/>
  <c r="F317" i="8"/>
  <c r="F316" i="8" s="1"/>
  <c r="F315" i="8" s="1"/>
  <c r="F314" i="8" s="1"/>
  <c r="F310" i="8"/>
  <c r="F309" i="8" s="1"/>
  <c r="F308" i="8" s="1"/>
  <c r="F307" i="8" s="1"/>
  <c r="F306" i="8" s="1"/>
  <c r="F304" i="8"/>
  <c r="F303" i="8" s="1"/>
  <c r="F301" i="8"/>
  <c r="F300" i="8" s="1"/>
  <c r="F298" i="8"/>
  <c r="F297" i="8" s="1"/>
  <c r="F295" i="8"/>
  <c r="F294" i="8" s="1"/>
  <c r="F292" i="8"/>
  <c r="F291" i="8" s="1"/>
  <c r="F286" i="8"/>
  <c r="F285" i="8" s="1"/>
  <c r="F284" i="8" s="1"/>
  <c r="F276" i="8"/>
  <c r="F275" i="8" s="1"/>
  <c r="F270" i="8"/>
  <c r="F269" i="8" s="1"/>
  <c r="F264" i="8"/>
  <c r="F263" i="8" s="1"/>
  <c r="F262" i="8" s="1"/>
  <c r="F261" i="8" s="1"/>
  <c r="F259" i="8"/>
  <c r="F258" i="8" s="1"/>
  <c r="F256" i="8"/>
  <c r="F255" i="8" s="1"/>
  <c r="F250" i="8"/>
  <c r="F249" i="8" s="1"/>
  <c r="F248" i="8" s="1"/>
  <c r="F239" i="8"/>
  <c r="F238" i="8" s="1"/>
  <c r="F237" i="8" s="1"/>
  <c r="F235" i="8"/>
  <c r="F234" i="8" s="1"/>
  <c r="F233" i="8" s="1"/>
  <c r="F232" i="8" s="1"/>
  <c r="F230" i="8"/>
  <c r="F229" i="8" s="1"/>
  <c r="F228" i="8" s="1"/>
  <c r="F226" i="8"/>
  <c r="F225" i="8" s="1"/>
  <c r="F223" i="8"/>
  <c r="F222" i="8" s="1"/>
  <c r="F220" i="8"/>
  <c r="F219" i="8" s="1"/>
  <c r="F217" i="8"/>
  <c r="F215" i="8"/>
  <c r="F213" i="8"/>
  <c r="F210" i="8"/>
  <c r="F208" i="8"/>
  <c r="F206" i="8"/>
  <c r="F202" i="8"/>
  <c r="F201" i="8" s="1"/>
  <c r="F199" i="8"/>
  <c r="F198" i="8" s="1"/>
  <c r="F196" i="8"/>
  <c r="F195" i="8" s="1"/>
  <c r="F189" i="8"/>
  <c r="F188" i="8" s="1"/>
  <c r="F186" i="8"/>
  <c r="F185" i="8" s="1"/>
  <c r="F183" i="8"/>
  <c r="F182" i="8" s="1"/>
  <c r="F168" i="8"/>
  <c r="F167" i="8" s="1"/>
  <c r="F162" i="8"/>
  <c r="F176" i="8"/>
  <c r="F175" i="8" s="1"/>
  <c r="F174" i="8" s="1"/>
  <c r="F1022" i="8"/>
  <c r="F1021" i="8" s="1"/>
  <c r="F1020" i="8" s="1"/>
  <c r="F78" i="8"/>
  <c r="F77" i="8" s="1"/>
  <c r="F76" i="8" s="1"/>
  <c r="F75" i="8" s="1"/>
  <c r="F157" i="8"/>
  <c r="F155" i="8"/>
  <c r="F153" i="8"/>
  <c r="F1015" i="8"/>
  <c r="F1014" i="8" s="1"/>
  <c r="F1013" i="8" s="1"/>
  <c r="F1012" i="8" s="1"/>
  <c r="F123" i="8"/>
  <c r="F121" i="8"/>
  <c r="F119" i="8"/>
  <c r="F116" i="8"/>
  <c r="F114" i="8"/>
  <c r="F112" i="8"/>
  <c r="F109" i="8"/>
  <c r="F107" i="8"/>
  <c r="F105" i="8"/>
  <c r="F101" i="8"/>
  <c r="F100" i="8" s="1"/>
  <c r="F99" i="8" s="1"/>
  <c r="F96" i="8"/>
  <c r="F95" i="8" s="1"/>
  <c r="F94" i="8" s="1"/>
  <c r="F86" i="8"/>
  <c r="F85" i="8" s="1"/>
  <c r="F83" i="8"/>
  <c r="F82" i="8" s="1"/>
  <c r="F172" i="8"/>
  <c r="F171" i="8" s="1"/>
  <c r="F170" i="8" s="1"/>
  <c r="F1009" i="8"/>
  <c r="F1008" i="8" s="1"/>
  <c r="F1007" i="8" s="1"/>
  <c r="F1006" i="8" s="1"/>
  <c r="F1005" i="8" s="1"/>
  <c r="F985" i="8"/>
  <c r="F984" i="8" s="1"/>
  <c r="F980" i="8"/>
  <c r="F978" i="8"/>
  <c r="F1000" i="8"/>
  <c r="F999" i="8" s="1"/>
  <c r="F997" i="8"/>
  <c r="F995" i="8"/>
  <c r="F993" i="8"/>
  <c r="F72" i="8"/>
  <c r="F70" i="8"/>
  <c r="F52" i="8"/>
  <c r="F50" i="8"/>
  <c r="F46" i="8"/>
  <c r="F45" i="8" s="1"/>
  <c r="F43" i="8"/>
  <c r="F42" i="8" s="1"/>
  <c r="F40" i="8"/>
  <c r="F39" i="8" s="1"/>
  <c r="F37" i="8"/>
  <c r="F35" i="8"/>
  <c r="F33" i="8"/>
  <c r="F31" i="8"/>
  <c r="F27" i="8"/>
  <c r="F26" i="8" s="1"/>
  <c r="F24" i="8"/>
  <c r="F23" i="8" s="1"/>
  <c r="F19" i="8"/>
  <c r="F17" i="8"/>
  <c r="F971" i="8"/>
  <c r="F970" i="8" s="1"/>
  <c r="F966" i="8"/>
  <c r="F964" i="8"/>
  <c r="D713" i="6"/>
  <c r="D712" i="6" s="1"/>
  <c r="D708" i="6" s="1"/>
  <c r="D127" i="6"/>
  <c r="D126" i="6" s="1"/>
  <c r="D885" i="6"/>
  <c r="D884" i="6" s="1"/>
  <c r="F352" i="8" l="1"/>
  <c r="F1011" i="8"/>
  <c r="F397" i="8"/>
  <c r="F268" i="8"/>
  <c r="F639" i="8"/>
  <c r="F638" i="8" s="1"/>
  <c r="F708" i="8"/>
  <c r="F707" i="8" s="1"/>
  <c r="F243" i="8"/>
  <c r="F242" i="8" s="1"/>
  <c r="F726" i="8"/>
  <c r="F81" i="8"/>
  <c r="F80" i="8" s="1"/>
  <c r="F537" i="8"/>
  <c r="F657" i="8"/>
  <c r="F22" i="8"/>
  <c r="F445" i="8"/>
  <c r="F437" i="8" s="1"/>
  <c r="F290" i="8"/>
  <c r="F289" i="8" s="1"/>
  <c r="F288" i="8" s="1"/>
  <c r="F326" i="8"/>
  <c r="F674" i="8"/>
  <c r="F673" i="8" s="1"/>
  <c r="D345" i="6"/>
  <c r="F912" i="8"/>
  <c r="D348" i="6"/>
  <c r="F418" i="8"/>
  <c r="F417" i="8" s="1"/>
  <c r="F416" i="8" s="1"/>
  <c r="F160" i="8"/>
  <c r="F159" i="8" s="1"/>
  <c r="F992" i="8"/>
  <c r="F991" i="8" s="1"/>
  <c r="F942" i="8"/>
  <c r="F606" i="8"/>
  <c r="F205" i="8"/>
  <c r="F701" i="8"/>
  <c r="F16" i="8"/>
  <c r="F15" i="8" s="1"/>
  <c r="F14" i="8" s="1"/>
  <c r="F977" i="8"/>
  <c r="F976" i="8" s="1"/>
  <c r="F975" i="8" s="1"/>
  <c r="F974" i="8" s="1"/>
  <c r="F973" i="8" s="1"/>
  <c r="F111" i="8"/>
  <c r="F592" i="8"/>
  <c r="F922" i="8"/>
  <c r="F118" i="8"/>
  <c r="F152" i="8"/>
  <c r="F69" i="8"/>
  <c r="F68" i="8" s="1"/>
  <c r="F570" i="8"/>
  <c r="F694" i="8"/>
  <c r="F742" i="8"/>
  <c r="F738" i="8" s="1"/>
  <c r="F891" i="8"/>
  <c r="F878" i="8" s="1"/>
  <c r="F899" i="8"/>
  <c r="F898" i="8" s="1"/>
  <c r="F897" i="8" s="1"/>
  <c r="F896" i="8" s="1"/>
  <c r="F915" i="8"/>
  <c r="F254" i="8"/>
  <c r="F253" i="8" s="1"/>
  <c r="F252" i="8" s="1"/>
  <c r="F627" i="8"/>
  <c r="F626" i="8" s="1"/>
  <c r="F963" i="8"/>
  <c r="F962" i="8" s="1"/>
  <c r="F961" i="8" s="1"/>
  <c r="F960" i="8" s="1"/>
  <c r="F959" i="8" s="1"/>
  <c r="F30" i="8"/>
  <c r="F29" i="8" s="1"/>
  <c r="F194" i="8"/>
  <c r="F513" i="8"/>
  <c r="F500" i="8" s="1"/>
  <c r="F578" i="8"/>
  <c r="F930" i="8"/>
  <c r="F49" i="8"/>
  <c r="F48" i="8" s="1"/>
  <c r="F104" i="8"/>
  <c r="F181" i="8"/>
  <c r="F180" i="8" s="1"/>
  <c r="F179" i="8" s="1"/>
  <c r="F178" i="8" s="1"/>
  <c r="F779" i="8"/>
  <c r="F778" i="8" s="1"/>
  <c r="F212" i="8"/>
  <c r="F313" i="8"/>
  <c r="F678" i="8"/>
  <c r="F677" i="8" s="1"/>
  <c r="F771" i="8"/>
  <c r="F386" i="8"/>
  <c r="F472" i="8"/>
  <c r="F471" i="8" s="1"/>
  <c r="F470" i="8" s="1"/>
  <c r="F831" i="8"/>
  <c r="F830" i="8" s="1"/>
  <c r="F161" i="8"/>
  <c r="D877" i="6"/>
  <c r="D875" i="6"/>
  <c r="D882" i="6"/>
  <c r="D881" i="6" s="1"/>
  <c r="D872" i="6"/>
  <c r="D871" i="6" s="1"/>
  <c r="D867" i="6"/>
  <c r="D865" i="6"/>
  <c r="D858" i="6"/>
  <c r="D856" i="6"/>
  <c r="D658" i="6"/>
  <c r="D660" i="6"/>
  <c r="D817" i="6"/>
  <c r="D816" i="6" s="1"/>
  <c r="D820" i="6"/>
  <c r="D819" i="6" s="1"/>
  <c r="D823" i="6"/>
  <c r="D822" i="6" s="1"/>
  <c r="D773" i="6"/>
  <c r="D772" i="6" s="1"/>
  <c r="D655" i="6"/>
  <c r="D654" i="6" s="1"/>
  <c r="D614" i="6"/>
  <c r="D612" i="6"/>
  <c r="D610" i="6"/>
  <c r="D585" i="6"/>
  <c r="D557" i="6"/>
  <c r="D556" i="6" s="1"/>
  <c r="D560" i="6"/>
  <c r="D559" i="6" s="1"/>
  <c r="D563" i="6"/>
  <c r="D562" i="6" s="1"/>
  <c r="D566" i="6"/>
  <c r="D565" i="6" s="1"/>
  <c r="D554" i="6"/>
  <c r="D552" i="6"/>
  <c r="D550" i="6"/>
  <c r="D506" i="6"/>
  <c r="D505" i="6" s="1"/>
  <c r="D504" i="6" s="1"/>
  <c r="D853" i="6"/>
  <c r="D852" i="6" s="1"/>
  <c r="D493" i="6"/>
  <c r="D492" i="6" s="1"/>
  <c r="D499" i="6"/>
  <c r="D498" i="6" s="1"/>
  <c r="D502" i="6"/>
  <c r="D501" i="6" s="1"/>
  <c r="D457" i="6"/>
  <c r="D455" i="6"/>
  <c r="D453" i="6"/>
  <c r="D431" i="6"/>
  <c r="D430" i="6" s="1"/>
  <c r="D410" i="6"/>
  <c r="D409" i="6" s="1"/>
  <c r="D403" i="6"/>
  <c r="D402" i="6" s="1"/>
  <c r="D406" i="6"/>
  <c r="D405" i="6" s="1"/>
  <c r="D385" i="6"/>
  <c r="D384" i="6" s="1"/>
  <c r="D317" i="6"/>
  <c r="D315" i="6"/>
  <c r="D292" i="6"/>
  <c r="D291" i="6" s="1"/>
  <c r="D289" i="6"/>
  <c r="D288" i="6" s="1"/>
  <c r="F325" i="8" l="1"/>
  <c r="F324" i="8" s="1"/>
  <c r="F151" i="8"/>
  <c r="F128" i="8" s="1"/>
  <c r="F770" i="8"/>
  <c r="F769" i="8" s="1"/>
  <c r="F768" i="8" s="1"/>
  <c r="F706" i="8"/>
  <c r="F267" i="8"/>
  <c r="F266" i="8" s="1"/>
  <c r="F241" i="8" s="1"/>
  <c r="F103" i="8"/>
  <c r="F98" i="8" s="1"/>
  <c r="F74" i="8" s="1"/>
  <c r="F536" i="8"/>
  <c r="F911" i="8"/>
  <c r="F910" i="8" s="1"/>
  <c r="F909" i="8" s="1"/>
  <c r="F737" i="8"/>
  <c r="F736" i="8" s="1"/>
  <c r="F656" i="8"/>
  <c r="F415" i="8"/>
  <c r="F21" i="8"/>
  <c r="F13" i="8" s="1"/>
  <c r="F204" i="8"/>
  <c r="F193" i="8" s="1"/>
  <c r="F693" i="8"/>
  <c r="F692" i="8" s="1"/>
  <c r="D874" i="6"/>
  <c r="D549" i="6"/>
  <c r="D548" i="6" s="1"/>
  <c r="F990" i="8"/>
  <c r="F499" i="8"/>
  <c r="F877" i="8"/>
  <c r="D855" i="6"/>
  <c r="D851" i="6" s="1"/>
  <c r="D864" i="6"/>
  <c r="D657" i="6"/>
  <c r="D609" i="6"/>
  <c r="D452" i="6"/>
  <c r="D314" i="6"/>
  <c r="F691" i="8" l="1"/>
  <c r="F861" i="8"/>
  <c r="F854" i="8" s="1"/>
  <c r="F535" i="8"/>
  <c r="F534" i="8" s="1"/>
  <c r="F637" i="8"/>
  <c r="F312" i="8"/>
  <c r="F8" i="8"/>
  <c r="F989" i="8"/>
  <c r="F988" i="8" s="1"/>
  <c r="F987" i="8" s="1"/>
  <c r="F192" i="8"/>
  <c r="F191" i="8" s="1"/>
  <c r="F498" i="8"/>
  <c r="F828" i="8"/>
  <c r="F829" i="8"/>
  <c r="F497" i="8" l="1"/>
  <c r="F7" i="8" s="1"/>
  <c r="F1031" i="8" s="1"/>
  <c r="D162" i="6"/>
  <c r="D161" i="6" s="1"/>
  <c r="D160" i="6" s="1"/>
  <c r="D680" i="6"/>
  <c r="D676" i="6"/>
  <c r="D112" i="6"/>
  <c r="D111" i="6" s="1"/>
  <c r="D675" i="6" l="1"/>
  <c r="D767" i="6"/>
  <c r="D765" i="6" s="1"/>
  <c r="D766" i="6" l="1"/>
  <c r="D519" i="6"/>
  <c r="D518" i="6" s="1"/>
  <c r="D517" i="6" s="1"/>
  <c r="D720" i="6" l="1"/>
  <c r="D719" i="6" s="1"/>
  <c r="D723" i="6"/>
  <c r="D722" i="6" s="1"/>
  <c r="D726" i="6"/>
  <c r="D725" i="6" s="1"/>
  <c r="D729" i="6"/>
  <c r="D728" i="6" s="1"/>
  <c r="D732" i="6"/>
  <c r="D731" i="6" s="1"/>
  <c r="D735" i="6"/>
  <c r="D734" i="6" s="1"/>
  <c r="D738" i="6"/>
  <c r="D737" i="6" s="1"/>
  <c r="D70" i="6"/>
  <c r="D69" i="6" s="1"/>
  <c r="D73" i="6"/>
  <c r="D72" i="6" s="1"/>
  <c r="D715" i="6" l="1"/>
  <c r="D68" i="6"/>
  <c r="D81" i="6" l="1"/>
  <c r="D80" i="6" s="1"/>
  <c r="D84" i="6"/>
  <c r="D83" i="6" s="1"/>
  <c r="D79" i="6" l="1"/>
  <c r="D32" i="6"/>
  <c r="D31" i="6" s="1"/>
  <c r="D18" i="6" s="1"/>
  <c r="D391" i="6" l="1"/>
  <c r="D390" i="6" s="1"/>
  <c r="D286" i="6"/>
  <c r="D285" i="6" s="1"/>
  <c r="D16" i="6" l="1"/>
  <c r="D15" i="6" s="1"/>
  <c r="D478" i="6"/>
  <c r="D477" i="6" s="1"/>
  <c r="D763" i="6" l="1"/>
  <c r="D762" i="6" s="1"/>
  <c r="D760" i="6"/>
  <c r="D759" i="6" s="1"/>
  <c r="D757" i="6"/>
  <c r="D756" i="6" s="1"/>
  <c r="D754" i="6"/>
  <c r="D753" i="6" s="1"/>
  <c r="D751" i="6"/>
  <c r="D750" i="6" s="1"/>
  <c r="D749" i="6" l="1"/>
  <c r="D748" i="6" s="1"/>
  <c r="D474" i="6" l="1"/>
  <c r="D473" i="6" s="1"/>
  <c r="D472" i="6" s="1"/>
  <c r="D442" i="6"/>
  <c r="D441" i="6" s="1"/>
  <c r="D742" i="6" l="1"/>
  <c r="D741" i="6" s="1"/>
  <c r="D740" i="6" s="1"/>
  <c r="D13" i="6"/>
  <c r="D12" i="6" s="1"/>
  <c r="D106" i="6"/>
  <c r="D105" i="6" s="1"/>
  <c r="D98" i="6"/>
  <c r="D97" i="6" s="1"/>
  <c r="D320" i="6"/>
  <c r="D319" i="6" s="1"/>
  <c r="D607" i="6"/>
  <c r="D603" i="6"/>
  <c r="D331" i="6"/>
  <c r="D329" i="6"/>
  <c r="D327" i="6"/>
  <c r="D602" i="6" l="1"/>
  <c r="D326" i="6"/>
  <c r="D370" i="6" l="1"/>
  <c r="D367" i="6"/>
  <c r="D357" i="6"/>
  <c r="D344" i="6"/>
  <c r="D343" i="6" s="1"/>
  <c r="D347" i="6"/>
  <c r="D346" i="6" s="1"/>
  <c r="D350" i="6"/>
  <c r="D352" i="6"/>
  <c r="D354" i="6"/>
  <c r="D359" i="6"/>
  <c r="D362" i="6"/>
  <c r="D361" i="6" s="1"/>
  <c r="D365" i="6"/>
  <c r="D372" i="6"/>
  <c r="D377" i="6"/>
  <c r="D379" i="6"/>
  <c r="D388" i="6"/>
  <c r="D387" i="6" s="1"/>
  <c r="D685" i="6"/>
  <c r="D684" i="6" s="1"/>
  <c r="D691" i="6"/>
  <c r="D690" i="6" s="1"/>
  <c r="D705" i="6"/>
  <c r="D704" i="6" s="1"/>
  <c r="D703" i="6" s="1"/>
  <c r="D888" i="6"/>
  <c r="D887" i="6" s="1"/>
  <c r="D860" i="6" s="1"/>
  <c r="D170" i="6"/>
  <c r="D169" i="6" s="1"/>
  <c r="D182" i="6"/>
  <c r="D184" i="6"/>
  <c r="D203" i="6"/>
  <c r="D205" i="6"/>
  <c r="D207" i="6"/>
  <c r="D201" i="6"/>
  <c r="D247" i="6"/>
  <c r="D249" i="6"/>
  <c r="D251" i="6"/>
  <c r="D296" i="6"/>
  <c r="D295" i="6" s="1"/>
  <c r="D324" i="6"/>
  <c r="D323" i="6" s="1"/>
  <c r="D173" i="6"/>
  <c r="D172" i="6" s="1"/>
  <c r="D194" i="6"/>
  <c r="D193" i="6" s="1"/>
  <c r="D197" i="6"/>
  <c r="D196" i="6" s="1"/>
  <c r="D269" i="6"/>
  <c r="D268" i="6" s="1"/>
  <c r="D272" i="6"/>
  <c r="D271" i="6" s="1"/>
  <c r="D275" i="6"/>
  <c r="D277" i="6"/>
  <c r="D280" i="6"/>
  <c r="D279" i="6" s="1"/>
  <c r="D283" i="6"/>
  <c r="D282" i="6" s="1"/>
  <c r="D176" i="6"/>
  <c r="D175" i="6" s="1"/>
  <c r="D213" i="6"/>
  <c r="D212" i="6" s="1"/>
  <c r="D216" i="6"/>
  <c r="D215" i="6" s="1"/>
  <c r="D219" i="6"/>
  <c r="D218" i="6" s="1"/>
  <c r="D222" i="6"/>
  <c r="D221" i="6" s="1"/>
  <c r="D228" i="6"/>
  <c r="D227" i="6" s="1"/>
  <c r="D231" i="6"/>
  <c r="D230" i="6" s="1"/>
  <c r="D302" i="6"/>
  <c r="D301" i="6" s="1"/>
  <c r="D334" i="6"/>
  <c r="D333" i="6" s="1"/>
  <c r="D337" i="6"/>
  <c r="D336" i="6" s="1"/>
  <c r="D340" i="6"/>
  <c r="D339" i="6" s="1"/>
  <c r="D234" i="6"/>
  <c r="D236" i="6"/>
  <c r="D254" i="6"/>
  <c r="D253" i="6" s="1"/>
  <c r="D257" i="6"/>
  <c r="D256" i="6" s="1"/>
  <c r="D261" i="6"/>
  <c r="D263" i="6"/>
  <c r="D242" i="6"/>
  <c r="D244" i="6"/>
  <c r="D239" i="6"/>
  <c r="D238" i="6" s="1"/>
  <c r="D266" i="6"/>
  <c r="D265" i="6" s="1"/>
  <c r="D593" i="6"/>
  <c r="D592" i="6" s="1"/>
  <c r="D596" i="6"/>
  <c r="D652" i="6"/>
  <c r="D651" i="6" s="1"/>
  <c r="D808" i="6"/>
  <c r="D807" i="6" s="1"/>
  <c r="D10" i="6"/>
  <c r="D9" i="6" s="1"/>
  <c r="D8" i="6" s="1"/>
  <c r="D7" i="6" s="1"/>
  <c r="D546" i="6"/>
  <c r="D545" i="6" s="1"/>
  <c r="D543" i="6"/>
  <c r="D542" i="6" s="1"/>
  <c r="D539" i="6"/>
  <c r="D538" i="6" s="1"/>
  <c r="D537" i="6" s="1"/>
  <c r="D109" i="6"/>
  <c r="D108" i="6" s="1"/>
  <c r="D140" i="6"/>
  <c r="D139" i="6" s="1"/>
  <c r="D146" i="6"/>
  <c r="D145" i="6" s="1"/>
  <c r="D143" i="6"/>
  <c r="D142" i="6" s="1"/>
  <c r="D158" i="6"/>
  <c r="D157" i="6" s="1"/>
  <c r="D95" i="6"/>
  <c r="D94" i="6" s="1"/>
  <c r="D93" i="6" s="1"/>
  <c r="D637" i="6"/>
  <c r="D636" i="6" s="1"/>
  <c r="D640" i="6"/>
  <c r="D639" i="6" s="1"/>
  <c r="D643" i="6"/>
  <c r="D642" i="6" s="1"/>
  <c r="D667" i="6"/>
  <c r="D666" i="6" s="1"/>
  <c r="D664" i="6"/>
  <c r="D663" i="6" s="1"/>
  <c r="D670" i="6"/>
  <c r="D669" i="6" s="1"/>
  <c r="D523" i="6"/>
  <c r="D522" i="6" s="1"/>
  <c r="D529" i="6"/>
  <c r="D528" i="6" s="1"/>
  <c r="D632" i="6"/>
  <c r="D814" i="6"/>
  <c r="D813" i="6" s="1"/>
  <c r="D811" i="6"/>
  <c r="D810" i="6" s="1"/>
  <c r="D581" i="6"/>
  <c r="D583" i="6"/>
  <c r="D587" i="6"/>
  <c r="D590" i="6"/>
  <c r="D589" i="6" s="1"/>
  <c r="D617" i="6"/>
  <c r="D616" i="6" s="1"/>
  <c r="D620" i="6"/>
  <c r="D619" i="6" s="1"/>
  <c r="D623" i="6"/>
  <c r="D622" i="6" s="1"/>
  <c r="D178" i="6"/>
  <c r="D191" i="6"/>
  <c r="D189" i="6"/>
  <c r="D305" i="6"/>
  <c r="D304" i="6" s="1"/>
  <c r="D312" i="6"/>
  <c r="D308" i="6"/>
  <c r="D310" i="6"/>
  <c r="D413" i="6"/>
  <c r="D412" i="6" s="1"/>
  <c r="D416" i="6"/>
  <c r="D415" i="6" s="1"/>
  <c r="D422" i="6"/>
  <c r="D421" i="6" s="1"/>
  <c r="D425" i="6"/>
  <c r="D424" i="6" s="1"/>
  <c r="D428" i="6"/>
  <c r="D427" i="6" s="1"/>
  <c r="D436" i="6"/>
  <c r="D435" i="6" s="1"/>
  <c r="D439" i="6"/>
  <c r="D438" i="6" s="1"/>
  <c r="D446" i="6"/>
  <c r="D448" i="6"/>
  <c r="D450" i="6"/>
  <c r="D460" i="6"/>
  <c r="D459" i="6" s="1"/>
  <c r="D463" i="6"/>
  <c r="D462" i="6" s="1"/>
  <c r="D466" i="6"/>
  <c r="D465" i="6" s="1"/>
  <c r="D470" i="6"/>
  <c r="D469" i="6" s="1"/>
  <c r="D468" i="6" s="1"/>
  <c r="D482" i="6"/>
  <c r="D481" i="6" s="1"/>
  <c r="D485" i="6"/>
  <c r="D484" i="6" s="1"/>
  <c r="D488" i="6"/>
  <c r="D487" i="6" s="1"/>
  <c r="D510" i="6"/>
  <c r="D509" i="6" s="1"/>
  <c r="D508" i="6" s="1"/>
  <c r="D514" i="6"/>
  <c r="D513" i="6" s="1"/>
  <c r="D512" i="6" s="1"/>
  <c r="D571" i="6"/>
  <c r="D570" i="6" s="1"/>
  <c r="D574" i="6"/>
  <c r="D573" i="6" s="1"/>
  <c r="D577" i="6"/>
  <c r="D576" i="6" s="1"/>
  <c r="D701" i="6"/>
  <c r="D700" i="6" s="1"/>
  <c r="D699" i="6" s="1"/>
  <c r="D746" i="6"/>
  <c r="D745" i="6" s="1"/>
  <c r="D744" i="6" s="1"/>
  <c r="D782" i="6"/>
  <c r="D778" i="6"/>
  <c r="D780" i="6"/>
  <c r="D784" i="6"/>
  <c r="D787" i="6"/>
  <c r="D786" i="6" s="1"/>
  <c r="D790" i="6"/>
  <c r="D789" i="6" s="1"/>
  <c r="D797" i="6"/>
  <c r="D796" i="6" s="1"/>
  <c r="D800" i="6"/>
  <c r="D799" i="6" s="1"/>
  <c r="D841" i="6"/>
  <c r="D839" i="6"/>
  <c r="D844" i="6"/>
  <c r="D846" i="6"/>
  <c r="D849" i="6"/>
  <c r="D848" i="6" s="1"/>
  <c r="D827" i="6"/>
  <c r="D826" i="6" s="1"/>
  <c r="D830" i="6"/>
  <c r="D829" i="6" s="1"/>
  <c r="D833" i="6"/>
  <c r="D832" i="6" s="1"/>
  <c r="D836" i="6"/>
  <c r="D835" i="6" s="1"/>
  <c r="D400" i="6"/>
  <c r="D399" i="6" s="1"/>
  <c r="D398" i="6" s="1"/>
  <c r="D393" i="6" s="1"/>
  <c r="D369" i="6" l="1"/>
  <c r="D683" i="6"/>
  <c r="D682" i="6" s="1"/>
  <c r="D795" i="6"/>
  <c r="D707" i="6"/>
  <c r="D662" i="6"/>
  <c r="D186" i="6"/>
  <c r="D806" i="6"/>
  <c r="D445" i="6"/>
  <c r="D444" i="6" s="1"/>
  <c r="D580" i="6"/>
  <c r="D541" i="6"/>
  <c r="D569" i="6"/>
  <c r="D434" i="6"/>
  <c r="D408" i="6"/>
  <c r="D322" i="6"/>
  <c r="D364" i="6"/>
  <c r="D356" i="6"/>
  <c r="D260" i="6"/>
  <c r="D119" i="6"/>
  <c r="D649" i="6"/>
  <c r="D648" i="6" s="1"/>
  <c r="D635" i="6" s="1"/>
  <c r="D102" i="6"/>
  <c r="D101" i="6" s="1"/>
  <c r="D100" i="6" s="1"/>
  <c r="D181" i="6"/>
  <c r="D168" i="6" s="1"/>
  <c r="D200" i="6"/>
  <c r="D496" i="6"/>
  <c r="D495" i="6" s="1"/>
  <c r="D121" i="6"/>
  <c r="D600" i="6"/>
  <c r="D595" i="6" s="1"/>
  <c r="D307" i="6"/>
  <c r="D294" i="6" s="1"/>
  <c r="D526" i="6"/>
  <c r="D525" i="6" s="1"/>
  <c r="D521" i="6" s="1"/>
  <c r="D843" i="6"/>
  <c r="D838" i="6"/>
  <c r="D376" i="6"/>
  <c r="D777" i="6"/>
  <c r="D776" i="6" s="1"/>
  <c r="D179" i="6"/>
  <c r="D241" i="6"/>
  <c r="D629" i="6"/>
  <c r="D628" i="6" s="1"/>
  <c r="D233" i="6"/>
  <c r="D246" i="6"/>
  <c r="D274" i="6"/>
  <c r="D480" i="6"/>
  <c r="D349" i="6"/>
  <c r="D199" i="6" l="1"/>
  <c r="D491" i="6"/>
  <c r="D490" i="6" s="1"/>
  <c r="D342" i="6"/>
  <c r="D579" i="6"/>
  <c r="D568" i="6" s="1"/>
  <c r="D634" i="6"/>
  <c r="D516" i="6"/>
  <c r="D433" i="6"/>
  <c r="D825" i="6"/>
  <c r="D805" i="6" s="1"/>
  <c r="D118" i="6"/>
  <c r="D117" i="6" s="1"/>
  <c r="D775" i="6"/>
  <c r="D92" i="6" l="1"/>
  <c r="D167" i="6"/>
  <c r="D890" i="6" l="1"/>
</calcChain>
</file>

<file path=xl/sharedStrings.xml><?xml version="1.0" encoding="utf-8"?>
<sst xmlns="http://schemas.openxmlformats.org/spreadsheetml/2006/main" count="10785" uniqueCount="764">
  <si>
    <t>Подпрограмма «Комплексное освоение земельных участков в целях жилищного строительства и развитие застроенных территорий»</t>
  </si>
  <si>
    <t>0503</t>
  </si>
  <si>
    <t>Благоустройство</t>
  </si>
  <si>
    <t>Обеспечение полноценным питанием беременных женщин, кормящих матерей и детей в возрасте до 3-х лет</t>
  </si>
  <si>
    <t>Другие общегосударственные вопросы</t>
  </si>
  <si>
    <t>0113</t>
  </si>
  <si>
    <t>Мобилизационная подготовка экономики</t>
  </si>
  <si>
    <t>0204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</si>
  <si>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</si>
  <si>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</si>
  <si>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Сельское хозяйство и рыболовство</t>
  </si>
  <si>
    <t>0405</t>
  </si>
  <si>
    <t>Транспорт</t>
  </si>
  <si>
    <t>0408</t>
  </si>
  <si>
    <t>Дорожное хозяйство (дорожные фонды)</t>
  </si>
  <si>
    <t>0409</t>
  </si>
  <si>
    <t>Связь и информатика</t>
  </si>
  <si>
    <t>0410</t>
  </si>
  <si>
    <t>Другие вопросы в области национальной экономики</t>
  </si>
  <si>
    <t>0412</t>
  </si>
  <si>
    <t>Коммунальное хозяйство</t>
  </si>
  <si>
    <t>0502</t>
  </si>
  <si>
    <t>Другие вопросы в области охраны окружающей среды</t>
  </si>
  <si>
    <t>0605</t>
  </si>
  <si>
    <t>0707</t>
  </si>
  <si>
    <t>Другие вопросы в области образования</t>
  </si>
  <si>
    <t>0709</t>
  </si>
  <si>
    <t>Другие вопросы в области здравоохранения</t>
  </si>
  <si>
    <t>0909</t>
  </si>
  <si>
    <t>Пенсионное обеспечение</t>
  </si>
  <si>
    <t>1001</t>
  </si>
  <si>
    <t>Социальное обеспечение населения</t>
  </si>
  <si>
    <t>1003</t>
  </si>
  <si>
    <t>Предоставление гражданам субсидий на оплату жилого помещения и коммунальных услуг</t>
  </si>
  <si>
    <t>Дошкольное образование</t>
  </si>
  <si>
    <t>0701</t>
  </si>
  <si>
    <t>400</t>
  </si>
  <si>
    <t>Социальное обеспечение и иные выплаты населению</t>
  </si>
  <si>
    <t>300</t>
  </si>
  <si>
    <t>Физическая культура</t>
  </si>
  <si>
    <t>1101</t>
  </si>
  <si>
    <t>Общее образование</t>
  </si>
  <si>
    <t>0702</t>
  </si>
  <si>
    <t>810</t>
  </si>
  <si>
    <t>Социальные выплаты гражданам, кроме публичных нормативных социальных выплат</t>
  </si>
  <si>
    <t>320</t>
  </si>
  <si>
    <t>03 0 00 00000</t>
  </si>
  <si>
    <t>03 2 00 00000</t>
  </si>
  <si>
    <t>03 2 00 60680</t>
  </si>
  <si>
    <t>10 0 00 00000</t>
  </si>
  <si>
    <t>11 0 00 00000</t>
  </si>
  <si>
    <t>16 0 00 00000</t>
  </si>
  <si>
    <t>10 1 00 00000</t>
  </si>
  <si>
    <t>99 0 00 00000</t>
  </si>
  <si>
    <t>99 0 00 20010</t>
  </si>
  <si>
    <t>07 0 00 00000</t>
  </si>
  <si>
    <t>07 3 00 00000</t>
  </si>
  <si>
    <t>Профессиональная подготовка, переподготовка и повышение квалификации</t>
  </si>
  <si>
    <t>0705</t>
  </si>
  <si>
    <t>Охрана семьи и детства</t>
  </si>
  <si>
    <t>1004</t>
  </si>
  <si>
    <t>Культура</t>
  </si>
  <si>
    <t>0801</t>
  </si>
  <si>
    <t>100</t>
  </si>
  <si>
    <t>Обслуживание государственного внутреннего и муниципального долга</t>
  </si>
  <si>
    <t>1301</t>
  </si>
  <si>
    <t>ОБЩЕГОСУДАРСТВЕННЫЕ ВОПРОСЫ</t>
  </si>
  <si>
    <t>НАЦИОНАЛЬНАЯ ОБОРОНА</t>
  </si>
  <si>
    <t>02 3 00 81591</t>
  </si>
  <si>
    <t>02 3 00 82591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</si>
  <si>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</si>
  <si>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</si>
  <si>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</si>
  <si>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</si>
  <si>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</si>
  <si>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 xml:space="preserve">ЗДРАВООХРАНЕНИЕ </t>
  </si>
  <si>
    <t>СОЦИАЛЬНАЯ ПОЛИТИКА</t>
  </si>
  <si>
    <t>ФИЗИЧЕСКАЯ КУЛЬТУРА И СПОРТ</t>
  </si>
  <si>
    <t>ОБСЛУЖИВАНИЕ ГОСУДАРСТВЕННОГО И МУНИЦИПАЛЬНОГО ДОЛГА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</si>
  <si>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</si>
  <si>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государственных (муниципальных) органов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</si>
  <si>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</si>
  <si>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</si>
  <si>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200</t>
  </si>
  <si>
    <t>240</t>
  </si>
  <si>
    <t>Иные бюджетные ассигнования</t>
  </si>
  <si>
    <t>Уплата налогов, сборов и иных платежей</t>
  </si>
  <si>
    <t>800</t>
  </si>
  <si>
    <t>850</t>
  </si>
  <si>
    <t>Предоставление субсидий бюджетным, автономным учреждениям и иным некоммерческим организациям</t>
  </si>
  <si>
    <t>600</t>
  </si>
  <si>
    <t>620</t>
  </si>
  <si>
    <t>Субсидии автономным учреждениям</t>
  </si>
  <si>
    <t>Капитальные вложения в объекты недвижимого имущества государственной (муниципальной) собственности</t>
  </si>
  <si>
    <t xml:space="preserve">Бюджетные инвестиции </t>
  </si>
  <si>
    <t>410</t>
  </si>
  <si>
    <t xml:space="preserve">Субсидии бюджетным учреждениям </t>
  </si>
  <si>
    <t>610</t>
  </si>
  <si>
    <t xml:space="preserve">Субсидии автономным учреждениям </t>
  </si>
  <si>
    <t>Расходы на выплаты персоналу казенных учреждений</t>
  </si>
  <si>
    <t>110</t>
  </si>
  <si>
    <t>Субсидии юридическим лицам (кроме некоммерческих организаций), индивидуальным предпринимателям, физическим лицам</t>
  </si>
  <si>
    <t>Публичные нормативные социальные выплаты гражданам</t>
  </si>
  <si>
    <t>310</t>
  </si>
  <si>
    <t>730</t>
  </si>
  <si>
    <t>Обслуживание муниципального долга</t>
  </si>
  <si>
    <t>Обслуживание государственного (муниципального) долга</t>
  </si>
  <si>
    <t>700</t>
  </si>
  <si>
    <t>Непрограммные расходы</t>
  </si>
  <si>
    <t xml:space="preserve">Оснащение спортивных сооружений спортивным оборудованием и инвентарем для проведения соревнований </t>
  </si>
  <si>
    <t>Подпрограмма "Обеспечение жильем детей-сирот и детей, оставшихся без попечения родителей, а также лиц из их числа"</t>
  </si>
  <si>
    <t xml:space="preserve">КУЛЬТУРА, КИНЕМАТОГРАФИЯ </t>
  </si>
  <si>
    <t>Сумма</t>
  </si>
  <si>
    <t>Денежное поощрение лучших  учеников, студентов образовательных учреждений</t>
  </si>
  <si>
    <t>Организация участия педагогов и руководителей в региональных и всероссийских конкурсах профессионального мастерства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</si>
  <si>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имеющих государственную аккредитацию</t>
  </si>
  <si>
    <t>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образования, также дополнительного образования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</si>
  <si>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Организация профилактических городков здоровья, приуроченных ко Дню города</t>
  </si>
  <si>
    <t>Организация и проведение Дня медицинского работника</t>
  </si>
  <si>
    <t>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</si>
  <si>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Оплата расходов, связанных с компенсацией проезда к месту учебы и обратно отдельным категориям обучающихся по очной форме обучения  муниципальных общеобразовательных организаций в Московской области</t>
  </si>
  <si>
    <t>Расходы на приобретение автобусов для доставки обучающихся в общеобразовательные организации, расположенные в сельской местности</t>
  </si>
  <si>
    <t>Закупка оборудования для общеобразовательных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</si>
  <si>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</si>
  <si>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Обучение педагогов  по программам повышения квалификации и/или профессиональной переподготовки на основе механизмов персонифицированного финансирования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</si>
  <si>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 Московской области, осуществляющих образовательную деятельность</t>
  </si>
  <si>
    <t>Осуществление противопожарных и иных мероприятий для обеспечения деятельности образовательных организаций</t>
  </si>
  <si>
    <t>Проведение конкурсов профессионального мастерства, праздников и мероприятий</t>
  </si>
  <si>
    <t>1000</t>
  </si>
  <si>
    <t>1300</t>
  </si>
  <si>
    <t>Подпрограмма "Управление муниципальными финансами"</t>
  </si>
  <si>
    <t>Организация и проведение мероприятий по работе с молодежью</t>
  </si>
  <si>
    <t>Оказание муниципальной услуги "предоставление дополнительного образования в сфере культуры"</t>
  </si>
  <si>
    <t>Подпрограмма "Развитие муниципальной службы"</t>
  </si>
  <si>
    <t>Оказание муниципальных услуг в сфере работы с молодежью</t>
  </si>
  <si>
    <t>08 6 00 00000</t>
  </si>
  <si>
    <t>08 6 00 60820</t>
  </si>
  <si>
    <t>03 1 00 00000</t>
  </si>
  <si>
    <t>03 1 00 02590</t>
  </si>
  <si>
    <t>03 1 00 20180</t>
  </si>
  <si>
    <t>03 1 00 62110</t>
  </si>
  <si>
    <t>03 2 00 03590</t>
  </si>
  <si>
    <t>03 2 00 20010</t>
  </si>
  <si>
    <t>03 2 00 20020</t>
  </si>
  <si>
    <t>03 2 00 20030</t>
  </si>
  <si>
    <t>03 2 00 20040</t>
  </si>
  <si>
    <t>03 2 00 20070</t>
  </si>
  <si>
    <t>03 2 00 20180</t>
  </si>
  <si>
    <t>03 2 00 20260</t>
  </si>
  <si>
    <t>03 2 00 62200</t>
  </si>
  <si>
    <t>03 2 00 62210</t>
  </si>
  <si>
    <t>03 2 00 62220</t>
  </si>
  <si>
    <t>03 2 00 62230</t>
  </si>
  <si>
    <t>03 2 00 62270</t>
  </si>
  <si>
    <t>03 3 00 05590</t>
  </si>
  <si>
    <t>03 3 00 20180</t>
  </si>
  <si>
    <t>03 1 00 20170</t>
  </si>
  <si>
    <t>03 2 00 20170</t>
  </si>
  <si>
    <t>03 3 00 20170</t>
  </si>
  <si>
    <t>03 1 00 62140</t>
  </si>
  <si>
    <t>03 4 00 00000</t>
  </si>
  <si>
    <t>03 4 00 12590</t>
  </si>
  <si>
    <t>03 4 00 13590</t>
  </si>
  <si>
    <t>03 4 00 20010</t>
  </si>
  <si>
    <t>03 4 00 20020</t>
  </si>
  <si>
    <t>03 4 00 20030</t>
  </si>
  <si>
    <t>14 0 00 00000</t>
  </si>
  <si>
    <t>02 0 00 00000</t>
  </si>
  <si>
    <t>02 2 00 00000</t>
  </si>
  <si>
    <t>02 2 00 05590</t>
  </si>
  <si>
    <t>02 2 00 20180</t>
  </si>
  <si>
    <t>04 0 00 00000</t>
  </si>
  <si>
    <t>04 0 00 05590</t>
  </si>
  <si>
    <t>15 0 00 00000</t>
  </si>
  <si>
    <t>15 1 00 20001</t>
  </si>
  <si>
    <t>15 1 00 20020</t>
  </si>
  <si>
    <t>15 2 00 20020</t>
  </si>
  <si>
    <t>15 2 00 00000</t>
  </si>
  <si>
    <t>15 2 00 06590</t>
  </si>
  <si>
    <t>02 1 00 00000</t>
  </si>
  <si>
    <t>02 1 00 09590</t>
  </si>
  <si>
    <t>02 3 00 00000</t>
  </si>
  <si>
    <t>02 3 00 20010</t>
  </si>
  <si>
    <t>02 3 00 81590</t>
  </si>
  <si>
    <t>02 3 00 82590</t>
  </si>
  <si>
    <t>02 3 00 83590</t>
  </si>
  <si>
    <t>04 0 00 10590</t>
  </si>
  <si>
    <t>04 0 00 11590</t>
  </si>
  <si>
    <t>04 0 00 20010</t>
  </si>
  <si>
    <t>04 0 00 20020</t>
  </si>
  <si>
    <t>04 0 00 20040</t>
  </si>
  <si>
    <t>04 0 00 20050</t>
  </si>
  <si>
    <t>04 0 00 20060</t>
  </si>
  <si>
    <t>04 0 00 80590</t>
  </si>
  <si>
    <t>08 0 00 00000</t>
  </si>
  <si>
    <t>15 1 00 00000</t>
  </si>
  <si>
    <t>15 1 00  06590</t>
  </si>
  <si>
    <t>Обеспечение переданных государственных полномочий в сфере образования и организации деятельности комиссий по делам несовершеннолетних и защите их прав городов и районов</t>
  </si>
  <si>
    <t>Уплата взносов муниципального образования в общественные организации, фонды, ассоциации</t>
  </si>
  <si>
    <t>Укрепление материально-технической базы муниципальных учреждений культурно-досугового типа</t>
  </si>
  <si>
    <t>08 3 00 00000</t>
  </si>
  <si>
    <t>03 1 00 S0600</t>
  </si>
  <si>
    <t>03 1 00 S2130</t>
  </si>
  <si>
    <t>Оказание муниципальных услуг в сфере культуры муниципальными учреждениями культурно-досугового типа</t>
  </si>
  <si>
    <t>Укрепление материально-технической базы муниципальных концертных организаций</t>
  </si>
  <si>
    <t>Оказание муниципальной услуги по обеспечению организации и проведения мероприятий в сфере культуры и искусства</t>
  </si>
  <si>
    <t>Укрепление материально-технической базы муниципальных учреждений библиотечного типа</t>
  </si>
  <si>
    <t>Участие в профессиональных семинарах, конференциях, круглых столах</t>
  </si>
  <si>
    <t>0500</t>
  </si>
  <si>
    <t>0600</t>
  </si>
  <si>
    <t>0400</t>
  </si>
  <si>
    <t>0300</t>
  </si>
  <si>
    <t>0200</t>
  </si>
  <si>
    <t>0100</t>
  </si>
  <si>
    <t>Экологическое образование, воспитание и информирование населения</t>
  </si>
  <si>
    <t>0700</t>
  </si>
  <si>
    <t>0800</t>
  </si>
  <si>
    <t>0900</t>
  </si>
  <si>
    <t>Организация выплаты пенсии за выслугу лет лицам, замещающим муниципальные должности и должности муниципальной службы, в связи с  выходом  на пенсию</t>
  </si>
  <si>
    <t>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</si>
  <si>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</si>
  <si>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Мероприятия в сфере оздоровления детей за счет частичной оплаты стоимости путевок родителями</t>
  </si>
  <si>
    <t xml:space="preserve">Ежемесячная компенсация на оплату проезда отдельным категориям  работников муниципальных образовательных учреждений </t>
  </si>
  <si>
    <t>Организация перевозки детей, проживающих в с.Лужники в утренние часы заказным автобусом по специальному маршруту</t>
  </si>
  <si>
    <t>Оформление бесплатной подписки на местные СМИ ветеранам труда, пенсионерам, инвалидам, многодетным семьям, организация их доставки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</si>
  <si>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услуг"</t>
  </si>
  <si>
    <t>Ежемесячная компенсация на оплату проезда отдельным категориям работников муниципальных учреждений (дополнительного образования детей в сфере культуры и искусства Ступинского муниципального района)</t>
  </si>
  <si>
    <t>Совершенствование системы обезвреживания и утилизации  отходов</t>
  </si>
  <si>
    <t xml:space="preserve">Развитие системы комплексного  мониторинга  окружающей среды </t>
  </si>
  <si>
    <t>05 2 00 00000</t>
  </si>
  <si>
    <t>08 1 00 00000</t>
  </si>
  <si>
    <t>Создание и совершенствование местной  системы экстренного оповещения населения</t>
  </si>
  <si>
    <t>Оказание муниципальной услуги по музейному обслуживанию учреждениями музейного типа</t>
  </si>
  <si>
    <t>Подпрограмма "Обеспечение жильем молодых семей"</t>
  </si>
  <si>
    <t>03 2 00 S2270</t>
  </si>
  <si>
    <t>03 2 00 S0600</t>
  </si>
  <si>
    <t>03 2 00 S2260</t>
  </si>
  <si>
    <t>03 2 00 S2310</t>
  </si>
  <si>
    <t>03 2 00 S2300</t>
  </si>
  <si>
    <t>05 2 00 L0180</t>
  </si>
  <si>
    <t>08 3 00 L0200</t>
  </si>
  <si>
    <t>Организация предоставления молодым семьям социальных выплат на приобретение жилого помещения или строительство индивидуального жилого дома</t>
  </si>
  <si>
    <t>Подпрограмма "Устойчивое развитие сельских территорий"</t>
  </si>
  <si>
    <t>Итого</t>
  </si>
  <si>
    <t>тыс. руб.</t>
  </si>
  <si>
    <t/>
  </si>
  <si>
    <t>Наименование кода</t>
  </si>
  <si>
    <t>КЦСР</t>
  </si>
  <si>
    <t>КВР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</si>
  <si>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</si>
  <si>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</si>
  <si>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Уплата прочих налогов, сборов и иных платежей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</si>
  <si>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</si>
  <si>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</si>
  <si>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120</t>
  </si>
  <si>
    <t>Обеспечение предоставления гражданам субсидий на оплату жилого помещения и коммунальных услуг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</si>
  <si>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</si>
  <si>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</si>
  <si>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</si>
  <si>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</si>
  <si>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Резервные фонды местных администраций</t>
  </si>
  <si>
    <t>Резервные средства</t>
  </si>
  <si>
    <t>870</t>
  </si>
  <si>
    <t>Обеспечение неограниченного широкополосного доступа к сети Интернет</t>
  </si>
  <si>
    <t>Иные выплаты населению</t>
  </si>
  <si>
    <t>360</t>
  </si>
  <si>
    <t>Поздравление супругов с юбилеем их совместной жизни</t>
  </si>
  <si>
    <t>Проведение мероприятий, посвященных отдельным памятным датам и праздничным мероприятиям</t>
  </si>
  <si>
    <t>Организация работы по прохождению диспансеризации муниципальными служащими</t>
  </si>
  <si>
    <t xml:space="preserve">Создание, развитие и поддержка  природных комплексов, особо охраняемых природных территорий местного значения  </t>
  </si>
  <si>
    <t>07 1 00 00000</t>
  </si>
  <si>
    <t>07 1 00 20010</t>
  </si>
  <si>
    <t>07 1 00 20020</t>
  </si>
  <si>
    <t>07 2 00 01590</t>
  </si>
  <si>
    <t>07 2 00 20010</t>
  </si>
  <si>
    <t>07 2 00 20030</t>
  </si>
  <si>
    <t>07 2 00 20040</t>
  </si>
  <si>
    <t>05 0 00 00000</t>
  </si>
  <si>
    <t>09 0 00 00000</t>
  </si>
  <si>
    <t>09 1 00 00000</t>
  </si>
  <si>
    <t>12 0 00 00000</t>
  </si>
  <si>
    <t>12 2 00 00000</t>
  </si>
  <si>
    <t>12 2 00 20010</t>
  </si>
  <si>
    <t>12 1 00 00000</t>
  </si>
  <si>
    <t>12 1 00 20010</t>
  </si>
  <si>
    <t>12 1 00 20020</t>
  </si>
  <si>
    <t>10 2 00 00000</t>
  </si>
  <si>
    <t>09 3 00 00000</t>
  </si>
  <si>
    <t>09 3 00 20010</t>
  </si>
  <si>
    <t>13 0 00 00000</t>
  </si>
  <si>
    <t>01 0 00 00000</t>
  </si>
  <si>
    <t>01 1 00 00000</t>
  </si>
  <si>
    <t>13 2 00 00000</t>
  </si>
  <si>
    <t>13 2 00 20020</t>
  </si>
  <si>
    <t>06 0 00 00000</t>
  </si>
  <si>
    <t>06 0 00 20020</t>
  </si>
  <si>
    <t>06 0 00 20030</t>
  </si>
  <si>
    <t>06 0 00 20050</t>
  </si>
  <si>
    <t>06 0 00 20060</t>
  </si>
  <si>
    <t>06 0 00 20070</t>
  </si>
  <si>
    <t>07 2 00 00000</t>
  </si>
  <si>
    <t>10 3 00 00000</t>
  </si>
  <si>
    <t>99 0 00 04010</t>
  </si>
  <si>
    <t>99 0 00 25010</t>
  </si>
  <si>
    <t>03 3 00 00000</t>
  </si>
  <si>
    <t>Обеспечение подвоза учащихся к месту обучения в муниципальные общеобразовательные учреждения, расположенные в сельской местности</t>
  </si>
  <si>
    <t>Молодежная политика</t>
  </si>
  <si>
    <t>Дополнительное образование детей</t>
  </si>
  <si>
    <t>0703</t>
  </si>
  <si>
    <t>Мероприятия для обеспечения доступа детей-инвалидов к образовательным услугам в соответствии с государственной программой "Доступная среда"</t>
  </si>
  <si>
    <t>Реализация проекта "Тропинка к дому"</t>
  </si>
  <si>
    <t>03 3 00 20300</t>
  </si>
  <si>
    <t>02 1 00 09591</t>
  </si>
  <si>
    <t>Приобретение оборудования,  других основных средств  и материальных запасов для муниципальных учреждений дополнительного образования детей в сфере культуры и искусства</t>
  </si>
  <si>
    <t>02 2 00 05591</t>
  </si>
  <si>
    <t>13 3 00 00000</t>
  </si>
  <si>
    <t>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</si>
  <si>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>Развитие и обеспечение функционирования базовой информационно-технологической инфраструктуры ОМСУ муниципального образования Московской области</t>
  </si>
  <si>
    <t>Развитие сети волоконно-оптических линий связи для обеспечения возможности жителей городских округов и муниципальных районов, городских и сельских поселений пользоваться услугами проводного и мобильного доступа в информационно-телекоммуникационную сеть Интернет не менее чем 2 операторами связи</t>
  </si>
  <si>
    <t>Осуществление части полномочий по участию в предупреждении и ликвидации последствий чрезвычайных ситуаций в границах поселения</t>
  </si>
  <si>
    <t>07 2 00 80900</t>
  </si>
  <si>
    <t>03 2 00 S2490</t>
  </si>
  <si>
    <t>04 0 00 80790</t>
  </si>
  <si>
    <t>Создание, развитие и обеспечение функционирования единой информационно-технологической и телекоммуникационной инфраструктуры ОМСУ муниципального образования Московской области</t>
  </si>
  <si>
    <t>Организация выплаты дополнительного материального обеспечения лицам, занимавших должности в органах исполнительной власти</t>
  </si>
  <si>
    <t>Организация работы по получению дополнительного профессионального образования муниципальными служащими</t>
  </si>
  <si>
    <t>Организация профилактических городков здоровья, приуроченных к Всемирным дням здоровья</t>
  </si>
  <si>
    <t>Установление дополнительных гарантий и мер социальной поддержки</t>
  </si>
  <si>
    <t>Обеспечение деятельности МФЦ</t>
  </si>
  <si>
    <t>Обеспечение подвоза учащихся к месту обучения в муниципальные общеобразовательные организации, расположенные в сельской местности (софинансирование)</t>
  </si>
  <si>
    <t>Обеспечение современными аппаратно-программными комплексами общеобразовательных организаций (софинансирование)</t>
  </si>
  <si>
    <t xml:space="preserve"> Мероприятия по проведению ремонта зданий и помещений муниципальных общеобразовательных организаций</t>
  </si>
  <si>
    <t xml:space="preserve">Денежное поощрение  лучших учителей и  руководителей общеобразовательных организаций </t>
  </si>
  <si>
    <t xml:space="preserve"> Муниципальное задание на предоставление муниципальной услуги организациям дополнительного образования</t>
  </si>
  <si>
    <t xml:space="preserve">Обучение педагогов  и руководителей  по программам повышения квалификации и/или профессиональной переподготовки на основе механизмов персонифицированного финансирования </t>
  </si>
  <si>
    <t>Обучение педагогов  и руководителей МБО ДПО ИМЦ  по реализации ФГОС основного общего образования</t>
  </si>
  <si>
    <t xml:space="preserve">Обеспечение деятельности МКУ ХЭС ОУ </t>
  </si>
  <si>
    <t>Подпрограмма "Чистая вода"</t>
  </si>
  <si>
    <t>Подпрограмма "Очистка сточных вод"</t>
  </si>
  <si>
    <t>Подпрограмма "Энергосбережение и повышение энергетической эффективности"</t>
  </si>
  <si>
    <t>Подпрограмма "Создание условий для обеспечения качественными жилищно-коммунальными услугами"</t>
  </si>
  <si>
    <t>Строительство очистных сооружений Михнево-3</t>
  </si>
  <si>
    <t>01 2 00 00000</t>
  </si>
  <si>
    <t xml:space="preserve">Ремонт и реконструкция водопроводных сетей </t>
  </si>
  <si>
    <t>01 3 00 00000</t>
  </si>
  <si>
    <t>Актуализация схемы теплоснабжения</t>
  </si>
  <si>
    <t>Актуализация схемы водоснабжения, водоотведения</t>
  </si>
  <si>
    <t>Проектирование строительства котельных</t>
  </si>
  <si>
    <t>Строительство котельной п.Михнево-3</t>
  </si>
  <si>
    <t>Строительство котельной п.Малино</t>
  </si>
  <si>
    <t>Строительство котельной п.Мещерино</t>
  </si>
  <si>
    <t>01 1 00 40010</t>
  </si>
  <si>
    <t>01 1 00 40020</t>
  </si>
  <si>
    <t>01 1 00 40030</t>
  </si>
  <si>
    <t>01 3 00 20010</t>
  </si>
  <si>
    <t>01 3 00 20020</t>
  </si>
  <si>
    <t>01 3 00 20040</t>
  </si>
  <si>
    <t>01 3 00 40060</t>
  </si>
  <si>
    <t>01 3 00 40070</t>
  </si>
  <si>
    <t>Приобретение, замена и установка энергосберегающих светильников</t>
  </si>
  <si>
    <t>01 4 00 00000</t>
  </si>
  <si>
    <t>01 4 00 20010</t>
  </si>
  <si>
    <t>01 4 00 20020</t>
  </si>
  <si>
    <t>Муниципальная программа  "Образование городского округа Ступино"</t>
  </si>
  <si>
    <t xml:space="preserve">Муниципальная программа  "Физическая культура и спорт городского округа Ступино" </t>
  </si>
  <si>
    <t>Муниципальная программа "Сельское хозяйство городского округа Ступино"</t>
  </si>
  <si>
    <t>Муниципальная программа  "Экология и окружающая среда городского округа Ступино"</t>
  </si>
  <si>
    <t xml:space="preserve">Муниципальная программа  "Безопасность городского округа Ступино" </t>
  </si>
  <si>
    <t xml:space="preserve"> Подпрограмма "Профилактика преступлений и иных правонарушений"</t>
  </si>
  <si>
    <t>Муниципальная программа "Жилище городского округа Ступино"</t>
  </si>
  <si>
    <t>Муниципальная программа "Предпринимательство городского округа Ступино"</t>
  </si>
  <si>
    <t xml:space="preserve">Подпрограмма "Благоустройство территории" </t>
  </si>
  <si>
    <t>Подпрограмма "Создание условий для обеспечения комфортного проживания жителей многоквартирных домов"</t>
  </si>
  <si>
    <t>Ремонт подъездов многоквартирных домов</t>
  </si>
  <si>
    <t>13 3 00 20010</t>
  </si>
  <si>
    <t>Содержание и ремонт элементов благоустройства</t>
  </si>
  <si>
    <t>Организация мест массового отдыха населения</t>
  </si>
  <si>
    <t>Праздничное оформление территории</t>
  </si>
  <si>
    <t>Приобретение коммунальной техники</t>
  </si>
  <si>
    <t>13 2 00 20030</t>
  </si>
  <si>
    <t>13 2 00 20040</t>
  </si>
  <si>
    <t>Уличное освещение</t>
  </si>
  <si>
    <t>13 2 00 20050</t>
  </si>
  <si>
    <t>13 2 00 20060</t>
  </si>
  <si>
    <t>13 2 00 20070</t>
  </si>
  <si>
    <t>13 2 00 20080</t>
  </si>
  <si>
    <t xml:space="preserve"> Подпрограмма  "Развитие музейного дела"</t>
  </si>
  <si>
    <t>Муниципальная программа  "Развитие энергетики, инженерно-коммунальной инфраструктуры и энергосбережения городского округа Ступино"</t>
  </si>
  <si>
    <t xml:space="preserve">Подпрограмма «Организация досуга и библиотечного дела» </t>
  </si>
  <si>
    <t xml:space="preserve">Подпрограмма «Развитие парков культуры и отдыха» </t>
  </si>
  <si>
    <t>Подпрограмма  «Дошкольное образование»</t>
  </si>
  <si>
    <t>Подпрограмма  «Общее образование»</t>
  </si>
  <si>
    <t>Подпрограмма «Дополнительное образование, воспитание и психолого-социальное сопровождение детей»</t>
  </si>
  <si>
    <t xml:space="preserve">Подпрограмма "Осуществление мероприятий по  мобилизационной подготовке" </t>
  </si>
  <si>
    <t>Подпрограмма "Снижение рисков и смягчение последствий чрезвычайных ситуаций природного и техногенного характера"</t>
  </si>
  <si>
    <t>Подпрограмма "Развитие и совершенствование систем оповещения и информирования населения"</t>
  </si>
  <si>
    <t>Подпрограмма "Обеспечение пожарной безопасности"</t>
  </si>
  <si>
    <t>Подпрограмма "Обеспечение мероприятий гражданской обороны"</t>
  </si>
  <si>
    <t>Подпрограмма "Переселение граждан из многоквартирных жилых домов, признанных аварийными в установленном законодательством порядке"</t>
  </si>
  <si>
    <t>Подпрограмма «Развитие малого и среднего предпринимательства"</t>
  </si>
  <si>
    <t>Подпрограмма "Развитие конкуренции"</t>
  </si>
  <si>
    <t>Подпрограмма «Развитие потребительского рынка и услуг"</t>
  </si>
  <si>
    <t>Подпрограмма "Развитие сферы погребения и похоронного дела"</t>
  </si>
  <si>
    <t>Муниципальная программа "Развитие институтов гражданского общества, повышение эффективности местного самоуправления городского округа Ступино"</t>
  </si>
  <si>
    <t>Подпрограмма "Развитие системы информирования населения о деятельности органов местного самоуправления городского округа Ступино"</t>
  </si>
  <si>
    <t>Подпрограмма "Развитие архивного дела"</t>
  </si>
  <si>
    <t>Муниципальная программа "Управление имуществом и финансами городского округа Ступино"</t>
  </si>
  <si>
    <t>Муниципальная программа "Развитие и функционирование дорожно-транспортного комплекса и связи в городском округе Ступино"</t>
  </si>
  <si>
    <t>Подпрограмма "Дорожная деятельность в отношении автомобильных дорог местного значения"</t>
  </si>
  <si>
    <t xml:space="preserve"> Подпрограмма "Создание условий для предоставления транспортных услуг населению и организация транспортного обслуживания населения"</t>
  </si>
  <si>
    <t>Подпрограмма "Доступная среда городского округа Ступино"</t>
  </si>
  <si>
    <t>Муниципальная программа "Цифровое муниципальное образование"</t>
  </si>
  <si>
    <t>Муниципальная программа "Молодежь городского округа Ступино"</t>
  </si>
  <si>
    <t>Подпрограмма  "Молодое поколение"</t>
  </si>
  <si>
    <t>Подпрограмма  "Патриотическое воспитание молодежи"</t>
  </si>
  <si>
    <t>Муниципальная программа "Создание условий для оказания медицинской помощи и социальной поддержки населения городского округа Ступино"</t>
  </si>
  <si>
    <t>Подпрограмма «Дополнительные меры социальной поддержки отдельных категорий жителей»</t>
  </si>
  <si>
    <t>Обеспечение деятельности муниципального казенного учреждения «Центр бухгалтерского учета и отчетности»</t>
  </si>
  <si>
    <t>Приобретение, монтаж и ввод в эксплуатацию станций очистки (обесфторивания) питьевой воды на ВЗУ-1 п.Малино</t>
  </si>
  <si>
    <t>Приобретение, монтаж и ввод в эксплуатацию станций очистки (обесфторивания) питьевой воды на ВЗУ-2 п.Малино</t>
  </si>
  <si>
    <t>Приобретение, монтаж и ввод в эксплуатацию станций очистки (обесфторивания, обезжелезивания) питьевой воды на ВЗУ Кубасово с.Ситне-Щелканово</t>
  </si>
  <si>
    <t>Обеспечивающая подпрограмма</t>
  </si>
  <si>
    <t>01 6 00 00000</t>
  </si>
  <si>
    <t>01 6 00 20010</t>
  </si>
  <si>
    <t>01 6 00 20020</t>
  </si>
  <si>
    <t>Обеспечение деятельности муниципальных учреждений в сфере благоустройства</t>
  </si>
  <si>
    <t>Приобретение фондового и реставрационного оборудования, создание музейных экспозиций муниципальными музеями</t>
  </si>
  <si>
    <t>Проведение ремонтных работ сооружений, помещений и отдельных систем муниципальных учреждений дополнительного образования детей в сфере культуры и искусства</t>
  </si>
  <si>
    <t>02 2 00 20260</t>
  </si>
  <si>
    <t xml:space="preserve">Оказание муниципальной услуги в сфере библиотечного дела на территории городского округа Ступино </t>
  </si>
  <si>
    <t>02 5 00 00000</t>
  </si>
  <si>
    <t>02 5 00 20010</t>
  </si>
  <si>
    <t>Муниципальное задание парк</t>
  </si>
  <si>
    <t>Текущий ремонт памятников и памятных стел, памятных мест воинской славы</t>
  </si>
  <si>
    <t>Строительство школы на 600 мест с бассейном в квартале 23 г.Ступино</t>
  </si>
  <si>
    <t>Капитальные вложения в объекты государственной (муниципальной) собственности</t>
  </si>
  <si>
    <t>Бюджетные инвестиции</t>
  </si>
  <si>
    <t>03 2 01 S4480</t>
  </si>
  <si>
    <t>Строительство школы на 825 мест в мкр Юго-Западный г.Ступино</t>
  </si>
  <si>
    <t>03 2 02 S4480</t>
  </si>
  <si>
    <t>03 3 01 S0190</t>
  </si>
  <si>
    <t>03 3 03 S0190</t>
  </si>
  <si>
    <t>Обеспечение деятельности муниципальных бюджетных учреждений городского округа Ступино, реализующих программы спортивной подготовки</t>
  </si>
  <si>
    <t>Организация и проведение массовых, официальных физкультурных и спортивных мероприятий, участие в соревнованиях и мероприятиях различного уровня</t>
  </si>
  <si>
    <t>Участие в областных, всероссийских, международных соревнованиях</t>
  </si>
  <si>
    <t>Субсидии бюджетным учреждениям</t>
  </si>
  <si>
    <t>04 0 00 S4490</t>
  </si>
  <si>
    <t>Обеспечение деятельности муниципального казенного спортивного "Физкультурно-оздоровительный клуб спортсменов-инвалидов"</t>
  </si>
  <si>
    <t>Обеспечение деятельности муниципального бюджетного учреждения "Спортивный клуб "Михнево"</t>
  </si>
  <si>
    <t>Обеспечение деятельности муниципального бюджетного спортивного учреждения "Спортивно-технический клуб "Ступино"</t>
  </si>
  <si>
    <t>Обеспечение деятельности ФОК с.Семеновское</t>
  </si>
  <si>
    <t>Обеспечение жильём граждан, проживающих в сельской местности, в том числе молодых семей и молодых специалистов</t>
  </si>
  <si>
    <t>Строительство распределительных газовых сетей с.Шугарово</t>
  </si>
  <si>
    <t>05 2 00 40010</t>
  </si>
  <si>
    <t>Ликвидация очагов произрастания борщевика Сосновского</t>
  </si>
  <si>
    <t>05 2 00 20010</t>
  </si>
  <si>
    <t>06 0 00 20010</t>
  </si>
  <si>
    <t>Благоустройство родников</t>
  </si>
  <si>
    <t>Закупка товаров, работ и услуг для обеспечения государственных (муниципальных) нужд</t>
  </si>
  <si>
    <t>06 0 00 20040</t>
  </si>
  <si>
    <t>Разработка проектной документации по объекту "Рекультивация полигона ТБО "Вальцово"</t>
  </si>
  <si>
    <t>06 0 00 40010</t>
  </si>
  <si>
    <t>Профилактика и предупреждение проявлений экстремизма</t>
  </si>
  <si>
    <t>Обеспечение деятельности муниципального казенного учреждения "ЕДДС"</t>
  </si>
  <si>
    <t>07 2 00 11590</t>
  </si>
  <si>
    <t>Организация и проведение учений и тренировок сил и средств районного звена МОСЧС</t>
  </si>
  <si>
    <t>Обеспечение деятельности Комиссии по предупреждению и ликвидации ЧС и обеспечению пожарной безопасности</t>
  </si>
  <si>
    <t>Обеспечение безопасности населения на водных объектах, расположенных на территории городского округа Ступино</t>
  </si>
  <si>
    <t xml:space="preserve">Обеспечение пожарной безопасности </t>
  </si>
  <si>
    <t>07 4 00 00000</t>
  </si>
  <si>
    <t>07 5 00 00000</t>
  </si>
  <si>
    <t>07 6 00 00000</t>
  </si>
  <si>
    <t>07 6 00 20010</t>
  </si>
  <si>
    <t>07 6 00 20020</t>
  </si>
  <si>
    <t>07 6 00 20030</t>
  </si>
  <si>
    <t xml:space="preserve">Организация выполнения проектно-изыскательских работ  по пристройке к МБОУ СОШ №1 на (300 мест) </t>
  </si>
  <si>
    <t xml:space="preserve">Организация выполнения проектно-изыскательских работ  по пристройке к МБОУ Михневская СОШ №1 на (400 мест) </t>
  </si>
  <si>
    <t xml:space="preserve">Организация выполнения проектно-изыскательских работ  по пристройке к МАДОУ Жилевский д-с  (с увеличением количества  мест 120) </t>
  </si>
  <si>
    <t>08 1 00 20010</t>
  </si>
  <si>
    <t>08 1 00 20020</t>
  </si>
  <si>
    <t>08 1 00 20030</t>
  </si>
  <si>
    <t>08 1 00 20040</t>
  </si>
  <si>
    <t>Переселение граждан, проживающих в признанных аварийными многоквартирных жилых домах</t>
  </si>
  <si>
    <t>08 2 00 S9602</t>
  </si>
  <si>
    <t>08 2 00 00000</t>
  </si>
  <si>
    <t>09 1 00 20010</t>
  </si>
  <si>
    <t>09 3 00 20020</t>
  </si>
  <si>
    <t>09 3 00 20030</t>
  </si>
  <si>
    <t>09 4 00 00000</t>
  </si>
  <si>
    <t>09 4 00 20010</t>
  </si>
  <si>
    <t>Обеспечение деятельности муниципального казенного учреждения, осуществляющего деятельность в сфере погребения и похоронного дела</t>
  </si>
  <si>
    <t>09 5 00 00000</t>
  </si>
  <si>
    <t>09 5 00 61100</t>
  </si>
  <si>
    <t>09 5 00 S1100</t>
  </si>
  <si>
    <t>09 6 00 00000</t>
  </si>
  <si>
    <t>09 6 00 15090</t>
  </si>
  <si>
    <t>Содержание и благоустройство кладбищ</t>
  </si>
  <si>
    <t>Проведение инвентаризации мест захоронений</t>
  </si>
  <si>
    <t>Приведение кладбищ городского округа в соответствие с Порядком деятельности общественных кладбищ и крематориев на территории муниципального образования Московской области</t>
  </si>
  <si>
    <t>09 6 00 20010</t>
  </si>
  <si>
    <t>09 6 00 20020</t>
  </si>
  <si>
    <t>09 6 00 20030</t>
  </si>
  <si>
    <t>09 6 00 20040</t>
  </si>
  <si>
    <t>10 1 00 20010</t>
  </si>
  <si>
    <t>10 1 00 20020</t>
  </si>
  <si>
    <t>10 1 00 20030</t>
  </si>
  <si>
    <t>10 2 00 04010</t>
  </si>
  <si>
    <t>Обеспечение деятельности администрации городского округа Ступино</t>
  </si>
  <si>
    <t>Обеспечение деятельности муниципального казенного учреждения, осуществляющего деятельность в сфере закупок товаров, работ, услуг</t>
  </si>
  <si>
    <t>Обеспечение деятельности МКУ "Хозяйственно-эксплуатационная служба "</t>
  </si>
  <si>
    <t xml:space="preserve">Обеспечение деятельности МКУ "Аварийно-спасательная служба" </t>
  </si>
  <si>
    <t>10 2 00 04020</t>
  </si>
  <si>
    <t>10 2 00 04030</t>
  </si>
  <si>
    <t>10 2 00 04590</t>
  </si>
  <si>
    <t>10 2 00 13590</t>
  </si>
  <si>
    <t>10 2 00 15900</t>
  </si>
  <si>
    <t>10 2 00 20010</t>
  </si>
  <si>
    <t>10 2 00 20030</t>
  </si>
  <si>
    <t>10 2 00 20040</t>
  </si>
  <si>
    <t>10 3 00 60690</t>
  </si>
  <si>
    <t>11 1 00 00000</t>
  </si>
  <si>
    <t>11 1 00 20010</t>
  </si>
  <si>
    <t>11 1 00 20020</t>
  </si>
  <si>
    <t>11 1 00 20030</t>
  </si>
  <si>
    <t>11 1 00 20040</t>
  </si>
  <si>
    <t>11 1 00 20050</t>
  </si>
  <si>
    <t>Подпрограмма "Развитие имущественно-земельного комплекса"</t>
  </si>
  <si>
    <t xml:space="preserve">Организация деятельности МАУ «Единый сервисный центр» </t>
  </si>
  <si>
    <t>11 1 00 20060</t>
  </si>
  <si>
    <t>11 2 00 00000</t>
  </si>
  <si>
    <t>11 2 00 20010</t>
  </si>
  <si>
    <t>11 2 00 20020</t>
  </si>
  <si>
    <t>11 2  00 20030</t>
  </si>
  <si>
    <t>11 2 00 08590</t>
  </si>
  <si>
    <t>Организация и проведение мероприятий, посвященных международному дню инвалидов</t>
  </si>
  <si>
    <t>13 4 00 00000</t>
  </si>
  <si>
    <t>13 4  00 20020</t>
  </si>
  <si>
    <t>Обеспечение подключения к региональным межведомственным информационным системам и сопровождение пользователей ОМСУ муниципального образования Московской области</t>
  </si>
  <si>
    <t>14 1 00 00000</t>
  </si>
  <si>
    <t xml:space="preserve">14 1 00 20010 </t>
  </si>
  <si>
    <t>14 1  00 20030</t>
  </si>
  <si>
    <t xml:space="preserve">14 1 00 20020 </t>
  </si>
  <si>
    <t>14 1  00 20040</t>
  </si>
  <si>
    <t>14 1  00 20050</t>
  </si>
  <si>
    <t>14 2 00 00000</t>
  </si>
  <si>
    <t>14 2 00 00590</t>
  </si>
  <si>
    <t>Дооснащение материально-техническими средствами: приобретение программного аппаратного комплекса для оформления паспортов гражданина Российской Федерации за пределами территории Российской Федерации в МФЦ</t>
  </si>
  <si>
    <t>14 2 00 S0860</t>
  </si>
  <si>
    <t>Создание условий для проведения ежегодной диспансеризации взрослого населения</t>
  </si>
  <si>
    <t>Организация работы клубов общественного здоровья</t>
  </si>
  <si>
    <t>16 1 00 00000</t>
  </si>
  <si>
    <t>16  1 00 20010</t>
  </si>
  <si>
    <t>16  1 00 20020</t>
  </si>
  <si>
    <t>16  1 00 20030</t>
  </si>
  <si>
    <t>16 1 00 20040</t>
  </si>
  <si>
    <t>16 1 00 20050</t>
  </si>
  <si>
    <t>16 1 00 20060</t>
  </si>
  <si>
    <t>16 2 00 00000</t>
  </si>
  <si>
    <t>Осуществление государственных полномочий в соответствии с Законом Московской области № 191/2015-ОЗ «О наделении органов местного самоуправления муниципальных образований Московской области отдельными государственными полномочиями Московской области в области земельных отношений»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</si>
  <si>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</si>
  <si>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17 0 00 00000</t>
  </si>
  <si>
    <t>Осуществление государственных полномочий в соответствии с Законом Московской области № 107/2014-ОЗ«О наделении органов местного самоуправления муниципальных образований Московской области отдельными государственными полномочиями Московской области»</t>
  </si>
  <si>
    <t>17 0 00 60700</t>
  </si>
  <si>
    <t>99 0 00 11010</t>
  </si>
  <si>
    <t xml:space="preserve">Председатель представительного органа городского округа Ступино и его заместители </t>
  </si>
  <si>
    <t>99 0 00 05010</t>
  </si>
  <si>
    <t>99 0 00 09999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</si>
  <si>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</si>
  <si>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Проведение капитального ремонта помещений МБУК Дворец Культуры</t>
  </si>
  <si>
    <t>02 3 00 20260</t>
  </si>
  <si>
    <t>Проведение мероприятий по отлову и содержанию безнадзорных животных</t>
  </si>
  <si>
    <t>0501</t>
  </si>
  <si>
    <t>Организация обеспечения жильем детей-сирот и детей, оставшихся без попечения родителей, лиц из их числа</t>
  </si>
  <si>
    <t>Жилищное хозяйство</t>
  </si>
  <si>
    <t>Частичная компенсация затрат субъектам малого и среднего предпринимательства, связанных с приобретением оборудования в целях и (или) развития и (или) модернизации производства товаров (работ, услуг)</t>
  </si>
  <si>
    <t>Предоставление  частичной  компенсации фактически произведенных поставщиками (организациями и индивидуальными предпринимателями) транспортных расходов  по доставке  товаров  в сельские населенные пункты  городского округа Ступино за счет субсидии из бюджета Московской области</t>
  </si>
  <si>
    <t>Предоставление  частичной  компенсации фактически произведенных поставщиками (организациями и индивидуальными предпринимателями) транспортных расходов  по доставке  товаров  в сельские населенные пункты городского округа Ступино</t>
  </si>
  <si>
    <t xml:space="preserve">Создание условий для организации хранения, комплектования, учета и использования архивных документов </t>
  </si>
  <si>
    <t>03 2 00 00000,</t>
  </si>
  <si>
    <t>Содержание аппарата контрольно-счетной палаты городского округа Ступино</t>
  </si>
  <si>
    <t>Муниципальная программа  "Культура городского округа Ступино"</t>
  </si>
  <si>
    <t>11 1 00 20070</t>
  </si>
  <si>
    <t>Реализация практики инициативного бюджетирования на территории городского округа Ступино</t>
  </si>
  <si>
    <t>11 2  00 20040</t>
  </si>
  <si>
    <t>Материально-техническое обеспечение МФЦ</t>
  </si>
  <si>
    <t>14 2 00 00591</t>
  </si>
  <si>
    <t>Глава городского округа Ступино</t>
  </si>
  <si>
    <t>0102</t>
  </si>
  <si>
    <t>Приобретение и установка элементов благоустройства</t>
  </si>
  <si>
    <t>Комплексное благоустройство дворовых территорий</t>
  </si>
  <si>
    <t>Содержание аппарата представительного органа городского округа Ступино</t>
  </si>
  <si>
    <t>Исполнение обязательств по капитальному ремонту общего имущества в многоквартирных домах (нераспределенные муниципальные помещения, находящиеся в казне органа местного самоуправления муниципального образования Московской области)</t>
  </si>
  <si>
    <t>16 2 00 20010</t>
  </si>
  <si>
    <t>16 2 00 20020</t>
  </si>
  <si>
    <t>16 2 00 20040</t>
  </si>
  <si>
    <t>16 2 00 20050</t>
  </si>
  <si>
    <t>16 2 00 61410</t>
  </si>
  <si>
    <t>16 2 00 61420</t>
  </si>
  <si>
    <t>16 2 00 62080</t>
  </si>
  <si>
    <t>02 5 00 85590</t>
  </si>
  <si>
    <t>Итого расходов</t>
  </si>
  <si>
    <t>Функционирование высшего должностного лица субъекта Российской Федерации и муниципального образования</t>
  </si>
  <si>
    <t>11 1 00 60830</t>
  </si>
  <si>
    <t>99 0 00 02010</t>
  </si>
  <si>
    <t xml:space="preserve">Подпрограмма "Комфортная городская среда" </t>
  </si>
  <si>
    <t>13 1 00 00000</t>
  </si>
  <si>
    <t>13 1 00 60870</t>
  </si>
  <si>
    <t>13 2 00 07590</t>
  </si>
  <si>
    <t xml:space="preserve">Обеспечение безопасности дорожного движения  автомобильных дорог местного значения  </t>
  </si>
  <si>
    <t>Организация транспортного обслуживания населения по маршрутам регулярных перевозок по регулируемым тарифам, на которых отдельным категориям граждан предоставляются меры социальной поддержки в границах городского округа Ступино</t>
  </si>
  <si>
    <t xml:space="preserve">Обеспечение безопасности дорожного движения  автомобильных дорог местного значения </t>
  </si>
  <si>
    <t>КВСР</t>
  </si>
  <si>
    <t>КФСР</t>
  </si>
  <si>
    <t>Проведение специальной оценки условий труда на рабочих местах в органах местного самоуправления</t>
  </si>
  <si>
    <t>Обучение работников органов местного самоуправления по охране труда</t>
  </si>
  <si>
    <t>09 3 00 20040</t>
  </si>
  <si>
    <t>03 1 00 02591</t>
  </si>
  <si>
    <t>Совершенствование материально-технической базы дошкольных образовательных организаций</t>
  </si>
  <si>
    <t>901</t>
  </si>
  <si>
    <t>902</t>
  </si>
  <si>
    <t>903</t>
  </si>
  <si>
    <t>904</t>
  </si>
  <si>
    <t>Финансовое обеспечение прав граждан на получение общедоступного и бесплатного дошкольного образования</t>
  </si>
  <si>
    <t>Финансовое обеспечение деятельности общеобразовательных организаций</t>
  </si>
  <si>
    <t>03 2 00 03591</t>
  </si>
  <si>
    <t>Совершенствование материально-технической базы общеобразовательных организаций</t>
  </si>
  <si>
    <t>Оснащение пунктов проведения экзамена оборудованием видеопротоколирования и видеотрансляции</t>
  </si>
  <si>
    <t>03 2 00 20050</t>
  </si>
  <si>
    <t>03 3 00 05591</t>
  </si>
  <si>
    <t>Субсидии некоммерческим организациям (за исключением государственных (муниципальных) учреждений)</t>
  </si>
  <si>
    <t>630</t>
  </si>
  <si>
    <t>Выполнение общественно-полезных услуг в сфере патриотического и военно-патриотического воспитания граждан</t>
  </si>
  <si>
    <t>15 2 00 20030</t>
  </si>
  <si>
    <t>02 3 00 83591</t>
  </si>
  <si>
    <t xml:space="preserve">Подпрограмма "Обеспечение безопасности дорожного движения"  </t>
  </si>
  <si>
    <t>12 3 00 00000</t>
  </si>
  <si>
    <t>12 3 00  20010</t>
  </si>
  <si>
    <t>Администрация городского округа Ступино Московской области</t>
  </si>
  <si>
    <t>Совет депутатов городского округа Ступино Московской области</t>
  </si>
  <si>
    <t>Контрольно-счетная палата городского округа Ступино Московской области</t>
  </si>
  <si>
    <t>Финансовое управление администрации городского округа Ступино Московской области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</si>
  <si>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бюджета городского округа Ступино Московской области на 2018 год</t>
  </si>
  <si>
    <t>Расходы бюджета городского округа Ступино Московской области на 2018 год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бюджета</t>
  </si>
  <si>
    <t>Подпрограмма "Развитие отраслей сельского хозяйства"</t>
  </si>
  <si>
    <t>Предоставление сельскохозяйственным товаропроизводителям грантов в форме субсидий</t>
  </si>
  <si>
    <t>05 1 00 00000</t>
  </si>
  <si>
    <t>05 1 00 20010</t>
  </si>
  <si>
    <t>Оказание поддержки старостам сельских населенных пунктов городского округа Ступино</t>
  </si>
  <si>
    <t>10 2 00 20050</t>
  </si>
  <si>
    <t>Предоставление  частичной  компенсации фактически произведенных поставщиками (организациями и индивидуальными предпринимателями) транспортных расходов  по доставке  товаров  в сельские населенные пункты  городского округа Ступино</t>
  </si>
  <si>
    <t>Муниципальная программа "Архитектура и градостроительство городского округа Ступино"</t>
  </si>
  <si>
    <t>Официальное опубликование (обнародование) муниципальных правовых актов городского округа Ступино, официальной информации</t>
  </si>
  <si>
    <t>Информирование населения о деятельности органов местного самоуправления путем изготовления и распространения программ радиовещания на территории городского округа Ступино</t>
  </si>
  <si>
    <t>Подпрограмма "Развитие земельно-имущественного комплекса"</t>
  </si>
  <si>
    <t xml:space="preserve">Руководитель контрольно-счетной палаты городского округа Ступино </t>
  </si>
  <si>
    <t>Подпрограмма "Развитие кадрового потенциала"</t>
  </si>
  <si>
    <t>Обеспечение оказания транспортных услуг администрации городского округа Ступино</t>
  </si>
  <si>
    <t>Подпрограмма "Развитие земельно - имущественного комплекса"</t>
  </si>
  <si>
    <t>Закупка работ и услуг для обеспечения работы общественной палаты городского округа Ступино</t>
  </si>
  <si>
    <t>Поддержание органов администрации  городского округа Ступино в готовности к функционированию в условиях военного времени</t>
  </si>
  <si>
    <t>Поддержание в готовности городского защищенного пункта управления Главы  городского округа Ступино к функционированию в условиях военного времени</t>
  </si>
  <si>
    <t>Обеспечение разработки и ведения мобилизационных планов экономики  городского округа Ступино</t>
  </si>
  <si>
    <t>Муниципальная программа "Формирование современной городской среды городского округа Ступино"</t>
  </si>
  <si>
    <t>Мероприятия по организации  оздоровления и отдыха детей и подростков городского округа Ступино</t>
  </si>
  <si>
    <t>Обеспечение выплаты ежегодной премии администрации городского округа Ступино в сфере работы с молодежью</t>
  </si>
  <si>
    <t>Подпрограмма "Обеспечивающая подпрограмма"</t>
  </si>
  <si>
    <t>Подпрограмма "Создание условий для оказания медицинской помощи населению"</t>
  </si>
  <si>
    <t>Единовременная выплата жителям городского округа Ступино, отнесенным к категории юбиляров-долгожителей</t>
  </si>
  <si>
    <t>Обеспечение своевременности и полноты исполнения долговых обязательств городского округа Ступино</t>
  </si>
  <si>
    <t>Оказание единовременной материальной помощи гражданам, попавшим в трудную жизненную ситуацию</t>
  </si>
  <si>
    <t xml:space="preserve">Оценка объектов недвижимости, находящихся в собственности городского округа Ступино  </t>
  </si>
  <si>
    <t>Выполнение работ по оформлению земельных участков на территории городского округа Ступино для постановки на государственный кадастровый учет</t>
  </si>
  <si>
    <t>Проведение работ по оформлению объектов недвижимости городского округа Ступино</t>
  </si>
  <si>
    <t xml:space="preserve">Содержание временно нераспределенного муниципального имущества, находящегося в казне городского округа Ступино </t>
  </si>
  <si>
    <t xml:space="preserve">Проведение работ по демонтажу рекламных конструкций на территории городского округа Ступино </t>
  </si>
  <si>
    <t>Организация расчетного и кассового обслуживания исполнения бюджета городского округа Ступино</t>
  </si>
  <si>
    <t xml:space="preserve">Предотвращение вредного воздействия твердых бытовых отходов на окружающую природную среду </t>
  </si>
  <si>
    <t xml:space="preserve">Снижение  негативного воздействия на водные объекты </t>
  </si>
  <si>
    <t>Компенсация расходов на проезд к месту учебы и обратно студентам очной формы обучения ГБПОУ МО «Ступинский техникум им. А.Т.Туманова»</t>
  </si>
  <si>
    <t>Оснащение сборных команд округа спортивной формой и инвентарем для участия в областных, всероссийских и международных соревнованиях</t>
  </si>
  <si>
    <t>Поддержание органов администрации городского округа Ступино в готовности к функционированию в условиях военного времени</t>
  </si>
  <si>
    <t>Поддержание в готовности городского защищенного пункта управления Главы городского округа Ступино к функционированию в условиях военного времени</t>
  </si>
  <si>
    <t>Обеспечение разработки и ведения мобилизационных планов экономики городского округа Ступино</t>
  </si>
  <si>
    <t>Реконструкция стадиона "Металлург" (ПИР и реконструкция),  г.Ступино, ул.Чайковского, влад.3/10</t>
  </si>
  <si>
    <t>Организация и проведение мероприятий</t>
  </si>
  <si>
    <t>Организация и проведение  мероприятий</t>
  </si>
  <si>
    <t>Проведение мероприятий</t>
  </si>
  <si>
    <t>Проведение  мероприятий</t>
  </si>
  <si>
    <t>Реконструкция стадиона "Металлург" (ПИР и реконструкция), г.Ступино, ул.Чайковского, влад.3/10</t>
  </si>
  <si>
    <t>Организация и проведение общественно значимых культурно-массовых мероприятий в городском округе Ступино</t>
  </si>
  <si>
    <t>01 3 00 S4460</t>
  </si>
  <si>
    <t>01 2 00 S4460</t>
  </si>
  <si>
    <t>Проведение первоочередных мероприятий по восстановлению имущественного комплекса учреждений социальной сферы военных городков на территории Московской области, переданных в собственность муниципальных образований Московской области</t>
  </si>
  <si>
    <t>04 0 00 S2510</t>
  </si>
  <si>
    <t>Ремонт асфальтового покрытия дворовых территорий</t>
  </si>
  <si>
    <t>15 1 00 20030</t>
  </si>
  <si>
    <t>Проектирование Дома культуры в п.Михнево</t>
  </si>
  <si>
    <t>02 3 00 20020</t>
  </si>
  <si>
    <t>02 2 00 S2560</t>
  </si>
  <si>
    <t xml:space="preserve"> Капитальный ремонт и приобретение оборудования для оснащения плоскостных спортивных сооружений</t>
  </si>
  <si>
    <t>0314</t>
  </si>
  <si>
    <t>Другие вопросы в области национальной безопасности и правоохранительной деятельности</t>
  </si>
  <si>
    <t>Разработка технического задания, проектирование, приобретение оборудования, установка (монтаж) системы видеонаблюдения на объектах с массовым пребыванием людей и подключение к системе технологического обеспечения региональной общественной безопасности и оперативного управления "Безопасный регион"</t>
  </si>
  <si>
    <t>Подпрограмма "Развитие информационной и технической инфраструктуры экосистемы цифровой экономики городского округа Ступино"</t>
  </si>
  <si>
    <t>Обеспечение защиты информационно-технологической инфраструктуры и информации в ИС, используемых ОМСУ муниципального образования Московской области</t>
  </si>
  <si>
    <t>Приобретение и установка общедомовых приборов учета в многоквартирных домах</t>
  </si>
  <si>
    <t>Транспортировка в морг с мест обнаружения или происшествия умерших, не имеющих супруга, близких и иных родственников, а также иных умерших для производства судебно-медицинской экспертизы и патологоанатомического вскрытия</t>
  </si>
  <si>
    <t>Закупка учебного оборудования и мебели для муниципальных общеобразовательных организаций - победителей областного конкурса муниципальных общеобразовательных организаций, разрабатывающих и внедряющих инновационные  образовательные проекты</t>
  </si>
  <si>
    <t xml:space="preserve"> Подпрограмма "Развитие дополнительного образования детей в сфере культуры и искусства"</t>
  </si>
  <si>
    <t>Муниципальное задание на предоставление муниципальных услуг МБУ ДПО ИМЦ</t>
  </si>
  <si>
    <t>Муниципальная программа "Культура городского округа Ступино"</t>
  </si>
  <si>
    <t>Организация работы центра тестирования по выполнению нормативов испытаний (тестов) Всероссийского физкультурно-спортивного комплекса "Готов к труду и обороне"</t>
  </si>
  <si>
    <t>Обеспечение деятельности ФОК с. Семеновское</t>
  </si>
  <si>
    <t>Ведомственная структура расходов бюджета городского округа Ступино Московской области на 2018 год</t>
  </si>
  <si>
    <t>Строительство, реконструкция и капитальный ремонт автомобильных дорог  местного значения городского округа Ступино</t>
  </si>
  <si>
    <t>12 1 00 20030</t>
  </si>
  <si>
    <t>Благоустройство дворовых территорий, проездов к дворовым территориям многоквартирных домов населенных пунктов городского округа Ступино</t>
  </si>
  <si>
    <t>12 1 00 F5553</t>
  </si>
  <si>
    <t>Содержание и ремонт автомобильных дорог местного значения городского округа Ступино</t>
  </si>
  <si>
    <t>12 1  00 F5553</t>
  </si>
  <si>
    <t>001</t>
  </si>
  <si>
    <t>12100S0240</t>
  </si>
  <si>
    <t>17 0 00 07590</t>
  </si>
  <si>
    <t>12 1 00 S0240</t>
  </si>
  <si>
    <t>Обеспечение деятельности МБУ "Архитектурно-планировочное бюро"</t>
  </si>
  <si>
    <t>Организация выполнения проектно-изыскательских работ на строительство общеобразовательной школы на 550 мест с бассейном по адресу: Московская обл. г.Ступино, мкр.Надежда</t>
  </si>
  <si>
    <t>08 1 03 S4480</t>
  </si>
  <si>
    <t>Строительство, реконструкция, ремонт канализационных сетей и КНС на территории городского округа Ступино</t>
  </si>
  <si>
    <t>Составление сметной документации и проведение технологического ценового аудита для проведения работ по капитальному ремонту, реконструкции коммунальных сетей, комплексному благоустройству дворовых территорий, ремонту подъездов МКД</t>
  </si>
  <si>
    <t>01 6 00 20030</t>
  </si>
  <si>
    <t>07 1 00 20030</t>
  </si>
  <si>
    <t>07 3 00 20050</t>
  </si>
  <si>
    <t>07 4 00 20060</t>
  </si>
  <si>
    <t>09 3 00 20050</t>
  </si>
  <si>
    <t>Софинансирование мероприятий по капитальному ремонту и ремонту автомобильных дорог общего пользования населенных пунктов городского округа Ступино</t>
  </si>
  <si>
    <t>Подпрограмма "Развитие и модернизация электроэнергетики"</t>
  </si>
  <si>
    <t>Повышение пропускной способности электрических сетей и надежности энергоснабжения</t>
  </si>
  <si>
    <t>01 5 00 00000</t>
  </si>
  <si>
    <t>01 5 00 20010</t>
  </si>
  <si>
    <t>Создание условий для реализации полномочий органов местного самоуправления городского округа Ступино в сфере ЖКХ, благоустройства и энергетики</t>
  </si>
  <si>
    <t>01 6 00 20040</t>
  </si>
  <si>
    <t>01 2 00 20070</t>
  </si>
  <si>
    <t>01 2 00 40010</t>
  </si>
  <si>
    <t>01 2 00 40020</t>
  </si>
  <si>
    <t>01 2 00 40060</t>
  </si>
  <si>
    <t xml:space="preserve">Проектирование, строительство, реконструкция, ремонт тепловых сетей и сетей ГВС с применением современных материалов </t>
  </si>
  <si>
    <t>Строительство канализационного коллектора с.Ситне-Щелканово ул.Правды</t>
  </si>
  <si>
    <t>Строительство самотечного канализационного коллектора г.Ступино от ул.Горького до ул.Калинина</t>
  </si>
  <si>
    <t>Строительство самотечного канализационного коллектора г.Ступино от ул.Горького до ул.Овражная</t>
  </si>
  <si>
    <t>Строительство тепловых сетей с.Березнецово</t>
  </si>
  <si>
    <t>01 3 00 40010</t>
  </si>
  <si>
    <t>Строительство сетей водоснабжения г.Ступино ул.Горького-ул.Овражная</t>
  </si>
  <si>
    <t>Строительство сетей водоснабжения с.Ситне-Щелканово</t>
  </si>
  <si>
    <t>Строительство квартального водовода г.Ступино квартал "Надежда"</t>
  </si>
  <si>
    <t>Реконструкция водоповодных сетей г.Ступино квартал "Надежда"</t>
  </si>
  <si>
    <t>01 3 00 40020</t>
  </si>
  <si>
    <t>01 3 00 40030</t>
  </si>
  <si>
    <t>01 3 00 40040</t>
  </si>
  <si>
    <t>01 3 00 40050</t>
  </si>
  <si>
    <t>Осуществление мероприятий по отлову и содержанию безнадзорных животных</t>
  </si>
  <si>
    <t>13 1 00 20010</t>
  </si>
  <si>
    <t>Приложение 9
к решению Совета депутатов
городского округа Ступино Московской области
"О бюджете городского округа Ступино
Московской области на 2018 год
и на плановый период 2019-2020 годов"
от "21" декабря 2017г № 77/6</t>
  </si>
  <si>
    <t>Приложение  5
к решению Совета депутатов
городского округа Ступино Московской области
"О бюджете городского округа Ступино
Московской области на 2018 год
и на плановый период 2019-2020 годов"
от "21" декабря 2017г № 77/6</t>
  </si>
  <si>
    <t>Приложение  7
к решению Совета депутатов
городского округа Ступино Московской области
"О бюджете городского округа Ступино
Московской области на 2018 год
и на плановый период 2019-2020 годов"
от "21" декабря 2017г № 77/6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</si>
</sst>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?"/>
    <numFmt numFmtId="166" formatCode="0.0"/>
  </numFmts>
  <fonts count="19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9"/>
      <name val="Arial Narrow"/>
      <family val="2"/>
    </font>
    <font>
      <sz val="9"/>
      <name val="Arial Narrow"/>
      <family val="2"/>
      <charset val="204"/>
    </font>
    <font>
      <b/>
      <sz val="9"/>
      <name val="Arial Narrow"/>
      <family val="2"/>
      <charset val="204"/>
    </font>
    <font>
      <sz val="9"/>
      <color indexed="8"/>
      <name val="Arial Narrow"/>
      <family val="2"/>
      <charset val="204"/>
    </font>
    <font>
      <b/>
      <sz val="10"/>
      <name val="Arial Narrow"/>
      <family val="2"/>
      <charset val="204"/>
    </font>
    <font>
      <sz val="9"/>
      <name val="Arial Narrow"/>
      <family val="2"/>
      <charset val="204"/>
    </font>
    <font>
      <sz val="8"/>
      <name val="Arial Cyr"/>
      <charset val="204"/>
    </font>
    <font>
      <sz val="10"/>
      <name val="Arial Narrow"/>
      <family val="2"/>
      <charset val="204"/>
    </font>
    <font>
      <b/>
      <sz val="11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2"/>
      <name val="Arial Narrow"/>
      <family val="2"/>
      <charset val="204"/>
    </font>
    <font>
      <sz val="9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6" fillId="0" borderId="0"/>
    <xf numFmtId="0" fontId="1" fillId="0" borderId="0"/>
    <xf numFmtId="0" fontId="4" fillId="0" borderId="0"/>
  </cellStyleXfs>
  <cellXfs count="101">
    <xf numFmtId="0" fontId="0" fillId="0" borderId="0" xfId="0"/>
    <xf numFmtId="0" fontId="0" fillId="0" borderId="0" xfId="0" applyFill="1"/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164" fontId="0" fillId="0" borderId="0" xfId="0" applyNumberFormat="1" applyFill="1"/>
    <xf numFmtId="49" fontId="7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wrapText="1"/>
    </xf>
    <xf numFmtId="0" fontId="8" fillId="0" borderId="1" xfId="1" applyFont="1" applyFill="1" applyBorder="1" applyAlignment="1">
      <alignment horizontal="left" vertical="center" wrapText="1"/>
    </xf>
    <xf numFmtId="165" fontId="8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wrapText="1"/>
    </xf>
    <xf numFmtId="0" fontId="10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wrapText="1"/>
    </xf>
    <xf numFmtId="0" fontId="8" fillId="0" borderId="1" xfId="0" applyNumberFormat="1" applyFont="1" applyFill="1" applyBorder="1" applyAlignment="1" applyProtection="1">
      <alignment vertical="center" wrapText="1"/>
      <protection locked="0"/>
    </xf>
    <xf numFmtId="0" fontId="8" fillId="0" borderId="1" xfId="0" applyNumberFormat="1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 wrapText="1"/>
    </xf>
    <xf numFmtId="0" fontId="9" fillId="0" borderId="1" xfId="1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wrapText="1"/>
    </xf>
    <xf numFmtId="0" fontId="9" fillId="0" borderId="1" xfId="1" applyFont="1" applyFill="1" applyBorder="1" applyAlignment="1">
      <alignment wrapText="1"/>
    </xf>
    <xf numFmtId="0" fontId="9" fillId="0" borderId="1" xfId="1" applyFont="1" applyFill="1" applyBorder="1" applyAlignment="1">
      <alignment horizontal="left" vertical="center" wrapText="1"/>
    </xf>
    <xf numFmtId="165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vertical="center" wrapText="1"/>
    </xf>
    <xf numFmtId="0" fontId="11" fillId="0" borderId="1" xfId="0" applyFont="1" applyFill="1" applyBorder="1" applyAlignment="1">
      <alignment wrapText="1"/>
    </xf>
    <xf numFmtId="49" fontId="9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top" wrapText="1"/>
    </xf>
    <xf numFmtId="0" fontId="0" fillId="0" borderId="1" xfId="0" applyFill="1" applyBorder="1"/>
    <xf numFmtId="166" fontId="7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/>
    </xf>
    <xf numFmtId="166" fontId="9" fillId="0" borderId="1" xfId="0" applyNumberFormat="1" applyFont="1" applyFill="1" applyBorder="1" applyAlignment="1">
      <alignment horizontal="center" vertical="center" wrapText="1"/>
    </xf>
    <xf numFmtId="166" fontId="0" fillId="0" borderId="0" xfId="0" applyNumberFormat="1" applyFill="1"/>
    <xf numFmtId="166" fontId="8" fillId="0" borderId="1" xfId="0" applyNumberFormat="1" applyFont="1" applyFill="1" applyBorder="1" applyAlignment="1">
      <alignment horizontal="center" vertical="center" wrapText="1"/>
    </xf>
    <xf numFmtId="166" fontId="1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0" borderId="0" xfId="0" applyFont="1" applyFill="1"/>
    <xf numFmtId="0" fontId="8" fillId="0" borderId="1" xfId="0" applyFont="1" applyFill="1" applyBorder="1" applyAlignment="1">
      <alignment horizontal="justify" wrapText="1"/>
    </xf>
    <xf numFmtId="0" fontId="8" fillId="0" borderId="0" xfId="0" applyFont="1" applyFill="1" applyAlignment="1">
      <alignment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wrapText="1"/>
    </xf>
    <xf numFmtId="166" fontId="12" fillId="0" borderId="1" xfId="0" applyNumberFormat="1" applyFont="1" applyFill="1" applyBorder="1" applyAlignment="1">
      <alignment horizontal="center" wrapText="1"/>
    </xf>
    <xf numFmtId="166" fontId="9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0" fontId="8" fillId="0" borderId="1" xfId="0" applyFont="1" applyFill="1" applyBorder="1" applyAlignment="1">
      <alignment vertical="top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2" fillId="0" borderId="0" xfId="0" applyFont="1" applyFill="1" applyAlignment="1">
      <alignment vertical="top" wrapText="1"/>
    </xf>
    <xf numFmtId="0" fontId="9" fillId="0" borderId="1" xfId="0" applyFont="1" applyFill="1" applyBorder="1" applyAlignment="1">
      <alignment horizontal="justify" wrapText="1"/>
    </xf>
    <xf numFmtId="49" fontId="8" fillId="0" borderId="1" xfId="0" applyNumberFormat="1" applyFont="1" applyFill="1" applyBorder="1" applyAlignment="1" applyProtection="1">
      <alignment horizontal="left" vertical="center" wrapText="1"/>
    </xf>
    <xf numFmtId="166" fontId="9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/>
    <xf numFmtId="0" fontId="8" fillId="0" borderId="0" xfId="0" applyFont="1" applyFill="1" applyBorder="1" applyAlignment="1">
      <alignment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164" fontId="8" fillId="0" borderId="1" xfId="0" applyNumberFormat="1" applyFont="1" applyFill="1" applyBorder="1" applyAlignment="1" applyProtection="1">
      <alignment horizontal="center" vertical="center" wrapText="1"/>
    </xf>
    <xf numFmtId="166" fontId="1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165" fontId="8" fillId="0" borderId="1" xfId="0" applyNumberFormat="1" applyFont="1" applyFill="1" applyBorder="1" applyAlignment="1" applyProtection="1">
      <alignment horizontal="left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166" fontId="11" fillId="0" borderId="0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left" vertical="center" wrapText="1"/>
    </xf>
    <xf numFmtId="166" fontId="8" fillId="0" borderId="1" xfId="0" applyNumberFormat="1" applyFont="1" applyFill="1" applyBorder="1" applyAlignment="1">
      <alignment wrapText="1"/>
    </xf>
    <xf numFmtId="0" fontId="8" fillId="0" borderId="1" xfId="0" applyNumberFormat="1" applyFont="1" applyFill="1" applyBorder="1" applyAlignment="1">
      <alignment horizontal="left" vertical="center" wrapText="1"/>
    </xf>
    <xf numFmtId="166" fontId="9" fillId="0" borderId="1" xfId="0" applyNumberFormat="1" applyFont="1" applyFill="1" applyBorder="1" applyAlignment="1">
      <alignment wrapText="1"/>
    </xf>
    <xf numFmtId="166" fontId="8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/>
    <xf numFmtId="0" fontId="8" fillId="0" borderId="0" xfId="0" applyFont="1" applyFill="1" applyAlignment="1">
      <alignment vertical="top" wrapText="1"/>
    </xf>
    <xf numFmtId="0" fontId="8" fillId="0" borderId="1" xfId="0" applyFont="1" applyFill="1" applyBorder="1"/>
    <xf numFmtId="0" fontId="16" fillId="0" borderId="0" xfId="0" applyFont="1" applyFill="1" applyAlignment="1">
      <alignment wrapText="1"/>
    </xf>
    <xf numFmtId="0" fontId="8" fillId="0" borderId="1" xfId="1" applyFont="1" applyFill="1" applyBorder="1" applyAlignment="1">
      <alignment vertical="center" wrapText="1"/>
    </xf>
    <xf numFmtId="166" fontId="8" fillId="0" borderId="0" xfId="0" applyNumberFormat="1" applyFont="1" applyFill="1"/>
    <xf numFmtId="0" fontId="8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vertical="center" wrapText="1"/>
    </xf>
    <xf numFmtId="166" fontId="9" fillId="0" borderId="1" xfId="0" applyNumberFormat="1" applyFont="1" applyFill="1" applyBorder="1" applyAlignment="1">
      <alignment horizontal="left" wrapText="1"/>
    </xf>
    <xf numFmtId="166" fontId="11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wrapText="1"/>
    </xf>
    <xf numFmtId="49" fontId="15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/>
    </xf>
    <xf numFmtId="49" fontId="11" fillId="0" borderId="1" xfId="0" applyNumberFormat="1" applyFont="1" applyFill="1" applyBorder="1" applyAlignment="1">
      <alignment horizontal="center"/>
    </xf>
    <xf numFmtId="0" fontId="18" fillId="0" borderId="1" xfId="2" applyFont="1" applyFill="1" applyBorder="1" applyAlignment="1">
      <alignment wrapText="1"/>
    </xf>
    <xf numFmtId="49" fontId="9" fillId="0" borderId="1" xfId="0" applyNumberFormat="1" applyFont="1" applyFill="1" applyBorder="1" applyAlignment="1" applyProtection="1">
      <alignment horizontal="left" vertical="center" wrapText="1"/>
    </xf>
    <xf numFmtId="0" fontId="16" fillId="0" borderId="2" xfId="0" applyFont="1" applyFill="1" applyBorder="1" applyAlignment="1">
      <alignment wrapText="1"/>
    </xf>
    <xf numFmtId="49" fontId="13" fillId="0" borderId="1" xfId="0" applyNumberFormat="1" applyFont="1" applyFill="1" applyBorder="1" applyAlignment="1" applyProtection="1">
      <alignment horizontal="left" vertical="center" wrapText="1"/>
    </xf>
    <xf numFmtId="49" fontId="8" fillId="0" borderId="4" xfId="0" applyNumberFormat="1" applyFont="1" applyFill="1" applyBorder="1" applyAlignment="1" applyProtection="1">
      <alignment horizontal="left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left" vertical="center" wrapText="1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right" wrapText="1"/>
    </xf>
    <xf numFmtId="0" fontId="2" fillId="0" borderId="0" xfId="0" applyFont="1" applyFill="1" applyAlignment="1">
      <alignment horizontal="left" vertical="top" wrapText="1"/>
    </xf>
    <xf numFmtId="0" fontId="17" fillId="0" borderId="0" xfId="0" applyFont="1" applyFill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5" fillId="0" borderId="0" xfId="0" applyFont="1" applyFill="1" applyAlignment="1">
      <alignment horizontal="right" wrapText="1"/>
    </xf>
  </cellXfs>
  <cellStyles count="4">
    <cellStyle name="Обычный" xfId="0" builtinId="0"/>
    <cellStyle name="Обычный 2" xfId="3"/>
    <cellStyle name="Обычный 3" xfId="2"/>
    <cellStyle name="Обычный_Доп ФК М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1033"/>
  <sheetViews>
    <sheetView showGridLines="0" topLeftCell="A1005" workbookViewId="0">
      <selection activeCell="F1032" sqref="F1032:G1034"/>
    </sheetView>
  </sheetViews>
  <sheetFormatPr defaultRowHeight="13.8" outlineLevelRow="3" x14ac:dyDescent="0.3"/>
  <cols>
    <col min="1" max="1" width="77.5546875" style="41" customWidth="1"/>
    <col min="2" max="2" width="7.5546875" style="41" customWidth="1"/>
    <col min="3" max="3" width="9.109375" style="41" customWidth="1"/>
    <col min="4" max="4" width="12.109375" style="41" customWidth="1"/>
    <col min="5" max="5" width="6.6640625" style="41" customWidth="1"/>
    <col min="6" max="6" width="10.88671875" style="41" customWidth="1"/>
  </cols>
  <sheetData>
    <row r="1" spans="1:6" ht="98.4" customHeight="1" x14ac:dyDescent="0.3">
      <c r="A1" s="96" t="s">
        <v>763</v>
      </c>
      <c r="B1" s="96"/>
      <c r="C1" s="96"/>
      <c r="D1" s="96"/>
      <c r="E1" s="96"/>
      <c r="F1" s="96"/>
    </row>
    <row r="2" spans="1:6" ht="13.2" x14ac:dyDescent="0.25">
      <c r="A2" s="97"/>
      <c r="B2" s="97"/>
      <c r="C2" s="97"/>
      <c r="D2" s="97"/>
      <c r="E2" s="97"/>
      <c r="F2" s="97"/>
    </row>
    <row r="3" spans="1:6" ht="15.6" x14ac:dyDescent="0.25">
      <c r="A3" s="98" t="s">
        <v>713</v>
      </c>
      <c r="B3" s="98"/>
      <c r="C3" s="98"/>
      <c r="D3" s="98"/>
      <c r="E3" s="98"/>
      <c r="F3" s="98"/>
    </row>
    <row r="4" spans="1:6" ht="13.2" x14ac:dyDescent="0.25">
      <c r="A4" s="75"/>
      <c r="B4" s="75"/>
      <c r="C4" s="75"/>
      <c r="D4" s="75"/>
      <c r="E4" s="75"/>
      <c r="F4" s="75"/>
    </row>
    <row r="5" spans="1:6" x14ac:dyDescent="0.3">
      <c r="F5" s="41" t="s">
        <v>244</v>
      </c>
    </row>
    <row r="6" spans="1:6" ht="13.2" x14ac:dyDescent="0.25">
      <c r="A6" s="6" t="s">
        <v>246</v>
      </c>
      <c r="B6" s="6" t="s">
        <v>611</v>
      </c>
      <c r="C6" s="6" t="s">
        <v>612</v>
      </c>
      <c r="D6" s="6" t="s">
        <v>247</v>
      </c>
      <c r="E6" s="6" t="s">
        <v>248</v>
      </c>
      <c r="F6" s="6" t="s">
        <v>112</v>
      </c>
    </row>
    <row r="7" spans="1:6" x14ac:dyDescent="0.25">
      <c r="A7" s="85" t="s">
        <v>637</v>
      </c>
      <c r="B7" s="6" t="s">
        <v>618</v>
      </c>
      <c r="C7" s="6"/>
      <c r="D7" s="6"/>
      <c r="E7" s="6"/>
      <c r="F7" s="36">
        <f>F8+F178+F191+F241+F312+F470+F497+F768+F828+F854+F909</f>
        <v>5213968</v>
      </c>
    </row>
    <row r="8" spans="1:6" x14ac:dyDescent="0.3">
      <c r="A8" s="72" t="s">
        <v>66</v>
      </c>
      <c r="B8" s="6" t="s">
        <v>618</v>
      </c>
      <c r="C8" s="6" t="s">
        <v>213</v>
      </c>
      <c r="D8" s="6"/>
      <c r="E8" s="6"/>
      <c r="F8" s="36">
        <f>F9+F13+F74</f>
        <v>547521.19999999995</v>
      </c>
    </row>
    <row r="9" spans="1:6" ht="26.4" x14ac:dyDescent="0.3">
      <c r="A9" s="72" t="s">
        <v>601</v>
      </c>
      <c r="B9" s="6" t="s">
        <v>618</v>
      </c>
      <c r="C9" s="6" t="s">
        <v>587</v>
      </c>
      <c r="D9" s="6"/>
      <c r="E9" s="6"/>
      <c r="F9" s="36">
        <f>F10</f>
        <v>2426.5</v>
      </c>
    </row>
    <row r="10" spans="1:6" x14ac:dyDescent="0.3">
      <c r="A10" s="70" t="s">
        <v>586</v>
      </c>
      <c r="B10" s="48" t="s">
        <v>618</v>
      </c>
      <c r="C10" s="48" t="s">
        <v>587</v>
      </c>
      <c r="D10" s="48" t="s">
        <v>603</v>
      </c>
      <c r="E10" s="48"/>
      <c r="F10" s="38">
        <f>F11</f>
        <v>2426.5</v>
      </c>
    </row>
    <row r="11" spans="1:6" ht="26.4" customHeight="1" x14ac:dyDescent="0.3">
      <c r="A11" s="9" t="s">
        <v>79</v>
      </c>
      <c r="B11" s="48" t="s">
        <v>618</v>
      </c>
      <c r="C11" s="48" t="s">
        <v>587</v>
      </c>
      <c r="D11" s="48" t="s">
        <v>603</v>
      </c>
      <c r="E11" s="48" t="s">
        <v>63</v>
      </c>
      <c r="F11" s="38">
        <f>F12</f>
        <v>2426.5</v>
      </c>
    </row>
    <row r="12" spans="1:6" x14ac:dyDescent="0.3">
      <c r="A12" s="9" t="s">
        <v>80</v>
      </c>
      <c r="B12" s="48" t="s">
        <v>618</v>
      </c>
      <c r="C12" s="48" t="s">
        <v>587</v>
      </c>
      <c r="D12" s="48" t="s">
        <v>603</v>
      </c>
      <c r="E12" s="48" t="s">
        <v>254</v>
      </c>
      <c r="F12" s="38">
        <v>2426.5</v>
      </c>
    </row>
    <row r="13" spans="1:6" ht="26.4" x14ac:dyDescent="0.25">
      <c r="A13" s="21" t="s">
        <v>252</v>
      </c>
      <c r="B13" s="6" t="s">
        <v>618</v>
      </c>
      <c r="C13" s="6" t="s">
        <v>253</v>
      </c>
      <c r="D13" s="6"/>
      <c r="E13" s="6"/>
      <c r="F13" s="36">
        <f>F14+F21+F68+F54+F61</f>
        <v>263724.3</v>
      </c>
    </row>
    <row r="14" spans="1:6" ht="13.2" x14ac:dyDescent="0.25">
      <c r="A14" s="7" t="s">
        <v>363</v>
      </c>
      <c r="B14" s="48" t="s">
        <v>618</v>
      </c>
      <c r="C14" s="48" t="s">
        <v>253</v>
      </c>
      <c r="D14" s="48" t="s">
        <v>46</v>
      </c>
      <c r="E14" s="48"/>
      <c r="F14" s="38">
        <f>F15</f>
        <v>4761</v>
      </c>
    </row>
    <row r="15" spans="1:6" x14ac:dyDescent="0.3">
      <c r="A15" s="13" t="s">
        <v>391</v>
      </c>
      <c r="B15" s="48" t="s">
        <v>618</v>
      </c>
      <c r="C15" s="48" t="s">
        <v>253</v>
      </c>
      <c r="D15" s="48" t="s">
        <v>578</v>
      </c>
      <c r="E15" s="48"/>
      <c r="F15" s="38">
        <f>F16</f>
        <v>4761</v>
      </c>
    </row>
    <row r="16" spans="1:6" ht="26.4" x14ac:dyDescent="0.3">
      <c r="A16" s="9" t="s">
        <v>197</v>
      </c>
      <c r="B16" s="48" t="s">
        <v>618</v>
      </c>
      <c r="C16" s="48" t="s">
        <v>253</v>
      </c>
      <c r="D16" s="48" t="s">
        <v>48</v>
      </c>
      <c r="E16" s="48"/>
      <c r="F16" s="38">
        <f>F17+F19</f>
        <v>4761</v>
      </c>
    </row>
    <row r="17" spans="1:6" ht="24.75" customHeight="1" x14ac:dyDescent="0.3">
      <c r="A17" s="9" t="s">
        <v>79</v>
      </c>
      <c r="B17" s="48" t="s">
        <v>618</v>
      </c>
      <c r="C17" s="48" t="s">
        <v>253</v>
      </c>
      <c r="D17" s="48" t="s">
        <v>48</v>
      </c>
      <c r="E17" s="48" t="s">
        <v>63</v>
      </c>
      <c r="F17" s="38">
        <f>F18</f>
        <v>4280</v>
      </c>
    </row>
    <row r="18" spans="1:6" x14ac:dyDescent="0.3">
      <c r="A18" s="9" t="s">
        <v>80</v>
      </c>
      <c r="B18" s="48" t="s">
        <v>618</v>
      </c>
      <c r="C18" s="48" t="s">
        <v>253</v>
      </c>
      <c r="D18" s="48" t="s">
        <v>48</v>
      </c>
      <c r="E18" s="48" t="s">
        <v>254</v>
      </c>
      <c r="F18" s="38">
        <v>4280</v>
      </c>
    </row>
    <row r="19" spans="1:6" x14ac:dyDescent="0.3">
      <c r="A19" s="9" t="s">
        <v>81</v>
      </c>
      <c r="B19" s="48" t="s">
        <v>618</v>
      </c>
      <c r="C19" s="48" t="s">
        <v>253</v>
      </c>
      <c r="D19" s="48" t="s">
        <v>48</v>
      </c>
      <c r="E19" s="48" t="s">
        <v>83</v>
      </c>
      <c r="F19" s="38">
        <f>F20</f>
        <v>481</v>
      </c>
    </row>
    <row r="20" spans="1:6" x14ac:dyDescent="0.3">
      <c r="A20" s="9" t="s">
        <v>82</v>
      </c>
      <c r="B20" s="48" t="s">
        <v>618</v>
      </c>
      <c r="C20" s="48" t="s">
        <v>253</v>
      </c>
      <c r="D20" s="48" t="s">
        <v>48</v>
      </c>
      <c r="E20" s="48" t="s">
        <v>84</v>
      </c>
      <c r="F20" s="38">
        <v>481</v>
      </c>
    </row>
    <row r="21" spans="1:6" ht="26.4" x14ac:dyDescent="0.25">
      <c r="A21" s="7" t="s">
        <v>403</v>
      </c>
      <c r="B21" s="48" t="s">
        <v>618</v>
      </c>
      <c r="C21" s="48" t="s">
        <v>253</v>
      </c>
      <c r="D21" s="48" t="s">
        <v>49</v>
      </c>
      <c r="E21" s="48"/>
      <c r="F21" s="38">
        <f>F22+F29+F48</f>
        <v>240763.3</v>
      </c>
    </row>
    <row r="22" spans="1:6" ht="26.4" x14ac:dyDescent="0.3">
      <c r="A22" s="9" t="s">
        <v>404</v>
      </c>
      <c r="B22" s="48" t="s">
        <v>618</v>
      </c>
      <c r="C22" s="48" t="s">
        <v>253</v>
      </c>
      <c r="D22" s="48" t="s">
        <v>52</v>
      </c>
      <c r="E22" s="48"/>
      <c r="F22" s="38">
        <f>F23+F26</f>
        <v>8500</v>
      </c>
    </row>
    <row r="23" spans="1:6" ht="26.4" x14ac:dyDescent="0.3">
      <c r="A23" s="9" t="s">
        <v>651</v>
      </c>
      <c r="B23" s="48" t="s">
        <v>618</v>
      </c>
      <c r="C23" s="48" t="s">
        <v>253</v>
      </c>
      <c r="D23" s="48" t="s">
        <v>503</v>
      </c>
      <c r="E23" s="48"/>
      <c r="F23" s="38">
        <f>F24</f>
        <v>6500</v>
      </c>
    </row>
    <row r="24" spans="1:6" ht="13.2" x14ac:dyDescent="0.25">
      <c r="A24" s="8" t="s">
        <v>85</v>
      </c>
      <c r="B24" s="48" t="s">
        <v>618</v>
      </c>
      <c r="C24" s="48" t="s">
        <v>253</v>
      </c>
      <c r="D24" s="48" t="s">
        <v>503</v>
      </c>
      <c r="E24" s="48" t="s">
        <v>87</v>
      </c>
      <c r="F24" s="38">
        <f>F25</f>
        <v>6500</v>
      </c>
    </row>
    <row r="25" spans="1:6" ht="26.4" x14ac:dyDescent="0.25">
      <c r="A25" s="7" t="s">
        <v>123</v>
      </c>
      <c r="B25" s="48" t="s">
        <v>618</v>
      </c>
      <c r="C25" s="48" t="s">
        <v>253</v>
      </c>
      <c r="D25" s="48" t="s">
        <v>503</v>
      </c>
      <c r="E25" s="48" t="s">
        <v>43</v>
      </c>
      <c r="F25" s="38">
        <v>6500</v>
      </c>
    </row>
    <row r="26" spans="1:6" ht="26.4" x14ac:dyDescent="0.3">
      <c r="A26" s="9" t="s">
        <v>652</v>
      </c>
      <c r="B26" s="48" t="s">
        <v>618</v>
      </c>
      <c r="C26" s="48" t="s">
        <v>253</v>
      </c>
      <c r="D26" s="48" t="s">
        <v>504</v>
      </c>
      <c r="E26" s="48"/>
      <c r="F26" s="38">
        <f>F27</f>
        <v>2000</v>
      </c>
    </row>
    <row r="27" spans="1:6" ht="13.2" x14ac:dyDescent="0.25">
      <c r="A27" s="8" t="s">
        <v>85</v>
      </c>
      <c r="B27" s="48" t="s">
        <v>618</v>
      </c>
      <c r="C27" s="48" t="s">
        <v>253</v>
      </c>
      <c r="D27" s="48" t="s">
        <v>504</v>
      </c>
      <c r="E27" s="48" t="s">
        <v>87</v>
      </c>
      <c r="F27" s="38">
        <f>F28</f>
        <v>2000</v>
      </c>
    </row>
    <row r="28" spans="1:6" ht="26.4" x14ac:dyDescent="0.25">
      <c r="A28" s="7" t="s">
        <v>123</v>
      </c>
      <c r="B28" s="48" t="s">
        <v>618</v>
      </c>
      <c r="C28" s="48" t="s">
        <v>253</v>
      </c>
      <c r="D28" s="48" t="s">
        <v>504</v>
      </c>
      <c r="E28" s="48" t="s">
        <v>43</v>
      </c>
      <c r="F28" s="38">
        <v>2000</v>
      </c>
    </row>
    <row r="29" spans="1:6" x14ac:dyDescent="0.3">
      <c r="A29" s="9" t="s">
        <v>133</v>
      </c>
      <c r="B29" s="48" t="s">
        <v>618</v>
      </c>
      <c r="C29" s="48" t="s">
        <v>253</v>
      </c>
      <c r="D29" s="48" t="s">
        <v>286</v>
      </c>
      <c r="E29" s="48"/>
      <c r="F29" s="38">
        <f>F30+F39+F42+F45</f>
        <v>227628.3</v>
      </c>
    </row>
    <row r="30" spans="1:6" x14ac:dyDescent="0.3">
      <c r="A30" s="9" t="s">
        <v>507</v>
      </c>
      <c r="B30" s="48" t="s">
        <v>618</v>
      </c>
      <c r="C30" s="48" t="s">
        <v>253</v>
      </c>
      <c r="D30" s="48" t="s">
        <v>506</v>
      </c>
      <c r="E30" s="48" t="s">
        <v>245</v>
      </c>
      <c r="F30" s="38">
        <f>F31+F33+F37+F35</f>
        <v>225800.3</v>
      </c>
    </row>
    <row r="31" spans="1:6" ht="28.5" customHeight="1" x14ac:dyDescent="0.3">
      <c r="A31" s="9" t="s">
        <v>79</v>
      </c>
      <c r="B31" s="48" t="s">
        <v>618</v>
      </c>
      <c r="C31" s="48" t="s">
        <v>253</v>
      </c>
      <c r="D31" s="48" t="s">
        <v>506</v>
      </c>
      <c r="E31" s="48" t="s">
        <v>63</v>
      </c>
      <c r="F31" s="38">
        <f>F32</f>
        <v>184873.5</v>
      </c>
    </row>
    <row r="32" spans="1:6" x14ac:dyDescent="0.3">
      <c r="A32" s="9" t="s">
        <v>80</v>
      </c>
      <c r="B32" s="48" t="s">
        <v>618</v>
      </c>
      <c r="C32" s="48" t="s">
        <v>253</v>
      </c>
      <c r="D32" s="48" t="s">
        <v>506</v>
      </c>
      <c r="E32" s="48" t="s">
        <v>254</v>
      </c>
      <c r="F32" s="38">
        <v>184873.5</v>
      </c>
    </row>
    <row r="33" spans="1:6" x14ac:dyDescent="0.3">
      <c r="A33" s="9" t="s">
        <v>81</v>
      </c>
      <c r="B33" s="48" t="s">
        <v>618</v>
      </c>
      <c r="C33" s="48" t="s">
        <v>253</v>
      </c>
      <c r="D33" s="48" t="s">
        <v>506</v>
      </c>
      <c r="E33" s="48" t="s">
        <v>83</v>
      </c>
      <c r="F33" s="38">
        <f>F34</f>
        <v>37830</v>
      </c>
    </row>
    <row r="34" spans="1:6" x14ac:dyDescent="0.3">
      <c r="A34" s="9" t="s">
        <v>82</v>
      </c>
      <c r="B34" s="48" t="s">
        <v>618</v>
      </c>
      <c r="C34" s="48" t="s">
        <v>253</v>
      </c>
      <c r="D34" s="48" t="s">
        <v>506</v>
      </c>
      <c r="E34" s="48" t="s">
        <v>84</v>
      </c>
      <c r="F34" s="38">
        <v>37830</v>
      </c>
    </row>
    <row r="35" spans="1:6" ht="13.2" x14ac:dyDescent="0.25">
      <c r="A35" s="56" t="s">
        <v>37</v>
      </c>
      <c r="B35" s="48" t="s">
        <v>618</v>
      </c>
      <c r="C35" s="48" t="s">
        <v>253</v>
      </c>
      <c r="D35" s="48" t="s">
        <v>506</v>
      </c>
      <c r="E35" s="48" t="s">
        <v>38</v>
      </c>
      <c r="F35" s="38">
        <f>F36</f>
        <v>2346.8000000000002</v>
      </c>
    </row>
    <row r="36" spans="1:6" ht="13.2" x14ac:dyDescent="0.25">
      <c r="A36" s="56" t="s">
        <v>44</v>
      </c>
      <c r="B36" s="48" t="s">
        <v>618</v>
      </c>
      <c r="C36" s="48" t="s">
        <v>253</v>
      </c>
      <c r="D36" s="48" t="s">
        <v>506</v>
      </c>
      <c r="E36" s="48" t="s">
        <v>45</v>
      </c>
      <c r="F36" s="38">
        <v>2346.8000000000002</v>
      </c>
    </row>
    <row r="37" spans="1:6" ht="13.2" x14ac:dyDescent="0.25">
      <c r="A37" s="8" t="s">
        <v>85</v>
      </c>
      <c r="B37" s="48" t="s">
        <v>618</v>
      </c>
      <c r="C37" s="48" t="s">
        <v>253</v>
      </c>
      <c r="D37" s="48" t="s">
        <v>506</v>
      </c>
      <c r="E37" s="48" t="s">
        <v>87</v>
      </c>
      <c r="F37" s="38">
        <f>F38</f>
        <v>750</v>
      </c>
    </row>
    <row r="38" spans="1:6" x14ac:dyDescent="0.3">
      <c r="A38" s="9" t="s">
        <v>86</v>
      </c>
      <c r="B38" s="48" t="s">
        <v>618</v>
      </c>
      <c r="C38" s="48" t="s">
        <v>253</v>
      </c>
      <c r="D38" s="48" t="s">
        <v>506</v>
      </c>
      <c r="E38" s="48" t="s">
        <v>88</v>
      </c>
      <c r="F38" s="38">
        <v>750</v>
      </c>
    </row>
    <row r="39" spans="1:6" ht="26.4" x14ac:dyDescent="0.3">
      <c r="A39" s="9" t="s">
        <v>325</v>
      </c>
      <c r="B39" s="48" t="s">
        <v>618</v>
      </c>
      <c r="C39" s="48" t="s">
        <v>253</v>
      </c>
      <c r="D39" s="48" t="s">
        <v>511</v>
      </c>
      <c r="E39" s="48"/>
      <c r="F39" s="38">
        <f>F40</f>
        <v>384</v>
      </c>
    </row>
    <row r="40" spans="1:6" x14ac:dyDescent="0.3">
      <c r="A40" s="9" t="s">
        <v>81</v>
      </c>
      <c r="B40" s="48" t="s">
        <v>618</v>
      </c>
      <c r="C40" s="48" t="s">
        <v>253</v>
      </c>
      <c r="D40" s="48" t="s">
        <v>511</v>
      </c>
      <c r="E40" s="48" t="s">
        <v>83</v>
      </c>
      <c r="F40" s="38">
        <f>F41</f>
        <v>384</v>
      </c>
    </row>
    <row r="41" spans="1:6" x14ac:dyDescent="0.3">
      <c r="A41" s="9" t="s">
        <v>82</v>
      </c>
      <c r="B41" s="48" t="s">
        <v>618</v>
      </c>
      <c r="C41" s="48" t="s">
        <v>253</v>
      </c>
      <c r="D41" s="48" t="s">
        <v>511</v>
      </c>
      <c r="E41" s="48" t="s">
        <v>84</v>
      </c>
      <c r="F41" s="38">
        <v>384</v>
      </c>
    </row>
    <row r="42" spans="1:6" x14ac:dyDescent="0.3">
      <c r="A42" s="41" t="s">
        <v>268</v>
      </c>
      <c r="B42" s="48" t="s">
        <v>618</v>
      </c>
      <c r="C42" s="48" t="s">
        <v>253</v>
      </c>
      <c r="D42" s="48" t="s">
        <v>512</v>
      </c>
      <c r="E42" s="48"/>
      <c r="F42" s="38">
        <f>F43</f>
        <v>944</v>
      </c>
    </row>
    <row r="43" spans="1:6" x14ac:dyDescent="0.3">
      <c r="A43" s="9" t="s">
        <v>81</v>
      </c>
      <c r="B43" s="48" t="s">
        <v>618</v>
      </c>
      <c r="C43" s="48" t="s">
        <v>253</v>
      </c>
      <c r="D43" s="48" t="s">
        <v>512</v>
      </c>
      <c r="E43" s="48" t="s">
        <v>83</v>
      </c>
      <c r="F43" s="38">
        <f>F44</f>
        <v>944</v>
      </c>
    </row>
    <row r="44" spans="1:6" x14ac:dyDescent="0.3">
      <c r="A44" s="9" t="s">
        <v>82</v>
      </c>
      <c r="B44" s="48" t="s">
        <v>618</v>
      </c>
      <c r="C44" s="48" t="s">
        <v>253</v>
      </c>
      <c r="D44" s="48" t="s">
        <v>512</v>
      </c>
      <c r="E44" s="48" t="s">
        <v>84</v>
      </c>
      <c r="F44" s="38">
        <v>944</v>
      </c>
    </row>
    <row r="45" spans="1:6" ht="13.2" x14ac:dyDescent="0.25">
      <c r="A45" s="7" t="s">
        <v>198</v>
      </c>
      <c r="B45" s="48" t="s">
        <v>618</v>
      </c>
      <c r="C45" s="48" t="s">
        <v>253</v>
      </c>
      <c r="D45" s="48" t="s">
        <v>516</v>
      </c>
      <c r="E45" s="48" t="s">
        <v>245</v>
      </c>
      <c r="F45" s="38">
        <f>F46</f>
        <v>500</v>
      </c>
    </row>
    <row r="46" spans="1:6" x14ac:dyDescent="0.3">
      <c r="A46" s="9" t="s">
        <v>81</v>
      </c>
      <c r="B46" s="48" t="s">
        <v>618</v>
      </c>
      <c r="C46" s="48" t="s">
        <v>253</v>
      </c>
      <c r="D46" s="48" t="s">
        <v>516</v>
      </c>
      <c r="E46" s="48" t="s">
        <v>83</v>
      </c>
      <c r="F46" s="38">
        <f>F47</f>
        <v>500</v>
      </c>
    </row>
    <row r="47" spans="1:6" x14ac:dyDescent="0.3">
      <c r="A47" s="9" t="s">
        <v>82</v>
      </c>
      <c r="B47" s="48" t="s">
        <v>618</v>
      </c>
      <c r="C47" s="48" t="s">
        <v>253</v>
      </c>
      <c r="D47" s="48" t="s">
        <v>516</v>
      </c>
      <c r="E47" s="48" t="s">
        <v>84</v>
      </c>
      <c r="F47" s="38">
        <v>500</v>
      </c>
    </row>
    <row r="48" spans="1:6" x14ac:dyDescent="0.3">
      <c r="A48" s="9" t="s">
        <v>405</v>
      </c>
      <c r="B48" s="48" t="s">
        <v>618</v>
      </c>
      <c r="C48" s="48" t="s">
        <v>253</v>
      </c>
      <c r="D48" s="48" t="s">
        <v>301</v>
      </c>
      <c r="E48" s="48"/>
      <c r="F48" s="38">
        <f>F49</f>
        <v>4635</v>
      </c>
    </row>
    <row r="49" spans="1:6" ht="13.2" x14ac:dyDescent="0.25">
      <c r="A49" s="7" t="s">
        <v>577</v>
      </c>
      <c r="B49" s="48" t="s">
        <v>618</v>
      </c>
      <c r="C49" s="48" t="s">
        <v>253</v>
      </c>
      <c r="D49" s="48" t="s">
        <v>519</v>
      </c>
      <c r="E49" s="48"/>
      <c r="F49" s="38">
        <f>F50+F52</f>
        <v>4635</v>
      </c>
    </row>
    <row r="50" spans="1:6" ht="30" customHeight="1" x14ac:dyDescent="0.3">
      <c r="A50" s="9" t="s">
        <v>79</v>
      </c>
      <c r="B50" s="48" t="s">
        <v>618</v>
      </c>
      <c r="C50" s="48" t="s">
        <v>253</v>
      </c>
      <c r="D50" s="48" t="s">
        <v>519</v>
      </c>
      <c r="E50" s="48" t="s">
        <v>63</v>
      </c>
      <c r="F50" s="38">
        <f>F51</f>
        <v>4429.2</v>
      </c>
    </row>
    <row r="51" spans="1:6" x14ac:dyDescent="0.3">
      <c r="A51" s="9" t="s">
        <v>80</v>
      </c>
      <c r="B51" s="48" t="s">
        <v>618</v>
      </c>
      <c r="C51" s="48" t="s">
        <v>253</v>
      </c>
      <c r="D51" s="48" t="s">
        <v>519</v>
      </c>
      <c r="E51" s="48" t="s">
        <v>254</v>
      </c>
      <c r="F51" s="38">
        <v>4429.2</v>
      </c>
    </row>
    <row r="52" spans="1:6" x14ac:dyDescent="0.3">
      <c r="A52" s="9" t="s">
        <v>81</v>
      </c>
      <c r="B52" s="48" t="s">
        <v>618</v>
      </c>
      <c r="C52" s="48" t="s">
        <v>253</v>
      </c>
      <c r="D52" s="48" t="s">
        <v>519</v>
      </c>
      <c r="E52" s="48" t="s">
        <v>83</v>
      </c>
      <c r="F52" s="38">
        <f>F53</f>
        <v>205.8</v>
      </c>
    </row>
    <row r="53" spans="1:6" x14ac:dyDescent="0.3">
      <c r="A53" s="9" t="s">
        <v>82</v>
      </c>
      <c r="B53" s="48" t="s">
        <v>618</v>
      </c>
      <c r="C53" s="48" t="s">
        <v>253</v>
      </c>
      <c r="D53" s="48" t="s">
        <v>519</v>
      </c>
      <c r="E53" s="48" t="s">
        <v>84</v>
      </c>
      <c r="F53" s="38">
        <v>205.8</v>
      </c>
    </row>
    <row r="54" spans="1:6" x14ac:dyDescent="0.3">
      <c r="A54" s="9" t="s">
        <v>406</v>
      </c>
      <c r="B54" s="48" t="s">
        <v>618</v>
      </c>
      <c r="C54" s="48" t="s">
        <v>253</v>
      </c>
      <c r="D54" s="48" t="s">
        <v>50</v>
      </c>
      <c r="E54" s="48"/>
      <c r="F54" s="38">
        <f>F55</f>
        <v>8738</v>
      </c>
    </row>
    <row r="55" spans="1:6" ht="13.2" x14ac:dyDescent="0.25">
      <c r="A55" s="7" t="s">
        <v>526</v>
      </c>
      <c r="B55" s="48" t="s">
        <v>618</v>
      </c>
      <c r="C55" s="48" t="s">
        <v>253</v>
      </c>
      <c r="D55" s="48" t="s">
        <v>520</v>
      </c>
      <c r="E55" s="48"/>
      <c r="F55" s="38">
        <f>F56</f>
        <v>8738</v>
      </c>
    </row>
    <row r="56" spans="1:6" ht="39.6" x14ac:dyDescent="0.25">
      <c r="A56" s="65" t="s">
        <v>558</v>
      </c>
      <c r="B56" s="48" t="s">
        <v>618</v>
      </c>
      <c r="C56" s="48" t="s">
        <v>253</v>
      </c>
      <c r="D56" s="61" t="s">
        <v>602</v>
      </c>
      <c r="E56" s="61"/>
      <c r="F56" s="38">
        <f>F57+F59</f>
        <v>8738</v>
      </c>
    </row>
    <row r="57" spans="1:6" ht="33" customHeight="1" x14ac:dyDescent="0.25">
      <c r="A57" s="56" t="s">
        <v>559</v>
      </c>
      <c r="B57" s="48" t="s">
        <v>618</v>
      </c>
      <c r="C57" s="48" t="s">
        <v>253</v>
      </c>
      <c r="D57" s="61" t="s">
        <v>602</v>
      </c>
      <c r="E57" s="61" t="s">
        <v>63</v>
      </c>
      <c r="F57" s="38">
        <f>F58</f>
        <v>8071</v>
      </c>
    </row>
    <row r="58" spans="1:6" ht="13.2" x14ac:dyDescent="0.25">
      <c r="A58" s="56" t="s">
        <v>80</v>
      </c>
      <c r="B58" s="48" t="s">
        <v>618</v>
      </c>
      <c r="C58" s="48" t="s">
        <v>253</v>
      </c>
      <c r="D58" s="61" t="s">
        <v>602</v>
      </c>
      <c r="E58" s="61" t="s">
        <v>254</v>
      </c>
      <c r="F58" s="38">
        <v>8071</v>
      </c>
    </row>
    <row r="59" spans="1:6" ht="13.2" x14ac:dyDescent="0.25">
      <c r="A59" s="56" t="s">
        <v>458</v>
      </c>
      <c r="B59" s="48" t="s">
        <v>618</v>
      </c>
      <c r="C59" s="48" t="s">
        <v>253</v>
      </c>
      <c r="D59" s="61" t="s">
        <v>602</v>
      </c>
      <c r="E59" s="61" t="s">
        <v>83</v>
      </c>
      <c r="F59" s="38">
        <f>F60</f>
        <v>667</v>
      </c>
    </row>
    <row r="60" spans="1:6" ht="13.2" x14ac:dyDescent="0.25">
      <c r="A60" s="56" t="s">
        <v>82</v>
      </c>
      <c r="B60" s="48" t="s">
        <v>618</v>
      </c>
      <c r="C60" s="48" t="s">
        <v>253</v>
      </c>
      <c r="D60" s="61" t="s">
        <v>602</v>
      </c>
      <c r="E60" s="61" t="s">
        <v>84</v>
      </c>
      <c r="F60" s="38">
        <v>667</v>
      </c>
    </row>
    <row r="61" spans="1:6" ht="26.4" x14ac:dyDescent="0.3">
      <c r="A61" s="9" t="s">
        <v>415</v>
      </c>
      <c r="B61" s="48" t="s">
        <v>618</v>
      </c>
      <c r="C61" s="48" t="s">
        <v>253</v>
      </c>
      <c r="D61" s="48" t="s">
        <v>51</v>
      </c>
      <c r="E61" s="61"/>
      <c r="F61" s="38">
        <f>F62</f>
        <v>5093</v>
      </c>
    </row>
    <row r="62" spans="1:6" ht="13.2" x14ac:dyDescent="0.25">
      <c r="A62" s="7" t="s">
        <v>416</v>
      </c>
      <c r="B62" s="48" t="s">
        <v>618</v>
      </c>
      <c r="C62" s="48" t="s">
        <v>253</v>
      </c>
      <c r="D62" s="48" t="s">
        <v>557</v>
      </c>
      <c r="E62" s="61"/>
      <c r="F62" s="38">
        <f>F63</f>
        <v>5093</v>
      </c>
    </row>
    <row r="63" spans="1:6" x14ac:dyDescent="0.3">
      <c r="A63" s="9" t="s">
        <v>255</v>
      </c>
      <c r="B63" s="48" t="s">
        <v>618</v>
      </c>
      <c r="C63" s="48" t="s">
        <v>253</v>
      </c>
      <c r="D63" s="48" t="s">
        <v>597</v>
      </c>
      <c r="E63" s="48"/>
      <c r="F63" s="38">
        <f>F64+F66</f>
        <v>5093</v>
      </c>
    </row>
    <row r="64" spans="1:6" ht="27" customHeight="1" x14ac:dyDescent="0.3">
      <c r="A64" s="9" t="s">
        <v>79</v>
      </c>
      <c r="B64" s="48" t="s">
        <v>618</v>
      </c>
      <c r="C64" s="48" t="s">
        <v>253</v>
      </c>
      <c r="D64" s="48" t="s">
        <v>597</v>
      </c>
      <c r="E64" s="48" t="s">
        <v>63</v>
      </c>
      <c r="F64" s="38">
        <f>F65</f>
        <v>4599.7</v>
      </c>
    </row>
    <row r="65" spans="1:6" x14ac:dyDescent="0.3">
      <c r="A65" s="9" t="s">
        <v>80</v>
      </c>
      <c r="B65" s="48" t="s">
        <v>618</v>
      </c>
      <c r="C65" s="48" t="s">
        <v>253</v>
      </c>
      <c r="D65" s="48" t="s">
        <v>597</v>
      </c>
      <c r="E65" s="48" t="s">
        <v>254</v>
      </c>
      <c r="F65" s="38">
        <v>4599.7</v>
      </c>
    </row>
    <row r="66" spans="1:6" x14ac:dyDescent="0.3">
      <c r="A66" s="9" t="s">
        <v>81</v>
      </c>
      <c r="B66" s="48" t="s">
        <v>618</v>
      </c>
      <c r="C66" s="48" t="s">
        <v>253</v>
      </c>
      <c r="D66" s="48" t="s">
        <v>597</v>
      </c>
      <c r="E66" s="48" t="s">
        <v>83</v>
      </c>
      <c r="F66" s="38">
        <f>F67</f>
        <v>493.3</v>
      </c>
    </row>
    <row r="67" spans="1:6" x14ac:dyDescent="0.3">
      <c r="A67" s="9" t="s">
        <v>82</v>
      </c>
      <c r="B67" s="48" t="s">
        <v>618</v>
      </c>
      <c r="C67" s="48" t="s">
        <v>253</v>
      </c>
      <c r="D67" s="48" t="s">
        <v>597</v>
      </c>
      <c r="E67" s="48" t="s">
        <v>84</v>
      </c>
      <c r="F67" s="38">
        <v>493.3</v>
      </c>
    </row>
    <row r="68" spans="1:6" x14ac:dyDescent="0.3">
      <c r="A68" s="9" t="s">
        <v>650</v>
      </c>
      <c r="B68" s="48" t="s">
        <v>618</v>
      </c>
      <c r="C68" s="48" t="s">
        <v>253</v>
      </c>
      <c r="D68" s="48" t="s">
        <v>560</v>
      </c>
      <c r="E68" s="48"/>
      <c r="F68" s="38">
        <f>F69</f>
        <v>4369</v>
      </c>
    </row>
    <row r="69" spans="1:6" ht="39.6" x14ac:dyDescent="0.25">
      <c r="A69" s="56" t="s">
        <v>561</v>
      </c>
      <c r="B69" s="48" t="s">
        <v>618</v>
      </c>
      <c r="C69" s="48" t="s">
        <v>253</v>
      </c>
      <c r="D69" s="48" t="s">
        <v>562</v>
      </c>
      <c r="E69" s="48"/>
      <c r="F69" s="38">
        <f>F70+F72</f>
        <v>4369</v>
      </c>
    </row>
    <row r="70" spans="1:6" ht="36.75" customHeight="1" x14ac:dyDescent="0.25">
      <c r="A70" s="56" t="s">
        <v>559</v>
      </c>
      <c r="B70" s="48" t="s">
        <v>618</v>
      </c>
      <c r="C70" s="48" t="s">
        <v>253</v>
      </c>
      <c r="D70" s="48" t="s">
        <v>562</v>
      </c>
      <c r="E70" s="48" t="s">
        <v>63</v>
      </c>
      <c r="F70" s="38">
        <f>F71</f>
        <v>4020</v>
      </c>
    </row>
    <row r="71" spans="1:6" ht="13.2" x14ac:dyDescent="0.25">
      <c r="A71" s="56" t="s">
        <v>80</v>
      </c>
      <c r="B71" s="48" t="s">
        <v>618</v>
      </c>
      <c r="C71" s="48" t="s">
        <v>253</v>
      </c>
      <c r="D71" s="48" t="s">
        <v>562</v>
      </c>
      <c r="E71" s="48" t="s">
        <v>254</v>
      </c>
      <c r="F71" s="38">
        <v>4020</v>
      </c>
    </row>
    <row r="72" spans="1:6" ht="13.2" x14ac:dyDescent="0.25">
      <c r="A72" s="56" t="s">
        <v>458</v>
      </c>
      <c r="B72" s="48" t="s">
        <v>618</v>
      </c>
      <c r="C72" s="48" t="s">
        <v>253</v>
      </c>
      <c r="D72" s="48" t="s">
        <v>562</v>
      </c>
      <c r="E72" s="48" t="s">
        <v>83</v>
      </c>
      <c r="F72" s="38">
        <f>F73</f>
        <v>349</v>
      </c>
    </row>
    <row r="73" spans="1:6" ht="13.2" x14ac:dyDescent="0.25">
      <c r="A73" s="56" t="s">
        <v>82</v>
      </c>
      <c r="B73" s="48" t="s">
        <v>618</v>
      </c>
      <c r="C73" s="48" t="s">
        <v>253</v>
      </c>
      <c r="D73" s="48" t="s">
        <v>562</v>
      </c>
      <c r="E73" s="48" t="s">
        <v>84</v>
      </c>
      <c r="F73" s="38">
        <v>349</v>
      </c>
    </row>
    <row r="74" spans="1:6" ht="13.2" x14ac:dyDescent="0.25">
      <c r="A74" s="21" t="s">
        <v>4</v>
      </c>
      <c r="B74" s="6" t="s">
        <v>618</v>
      </c>
      <c r="C74" s="6" t="s">
        <v>5</v>
      </c>
      <c r="D74" s="6"/>
      <c r="E74" s="6"/>
      <c r="F74" s="36">
        <f>F80+F98+F128+F159+F174+F170+F75</f>
        <v>281370.40000000002</v>
      </c>
    </row>
    <row r="75" spans="1:6" ht="13.2" x14ac:dyDescent="0.25">
      <c r="A75" s="7" t="s">
        <v>363</v>
      </c>
      <c r="B75" s="6" t="s">
        <v>618</v>
      </c>
      <c r="C75" s="48" t="s">
        <v>5</v>
      </c>
      <c r="D75" s="48" t="s">
        <v>46</v>
      </c>
      <c r="E75" s="48"/>
      <c r="F75" s="38">
        <f>F76</f>
        <v>1757</v>
      </c>
    </row>
    <row r="76" spans="1:6" x14ac:dyDescent="0.3">
      <c r="A76" s="13" t="s">
        <v>390</v>
      </c>
      <c r="B76" s="6" t="s">
        <v>618</v>
      </c>
      <c r="C76" s="48" t="s">
        <v>5</v>
      </c>
      <c r="D76" s="48" t="s">
        <v>137</v>
      </c>
      <c r="E76" s="48"/>
      <c r="F76" s="38">
        <f>F77</f>
        <v>1757</v>
      </c>
    </row>
    <row r="77" spans="1:6" ht="39.6" x14ac:dyDescent="0.25">
      <c r="A77" s="56" t="s">
        <v>567</v>
      </c>
      <c r="B77" s="6" t="s">
        <v>618</v>
      </c>
      <c r="C77" s="48" t="s">
        <v>5</v>
      </c>
      <c r="D77" s="61" t="s">
        <v>159</v>
      </c>
      <c r="E77" s="61"/>
      <c r="F77" s="62">
        <f>F78</f>
        <v>1757</v>
      </c>
    </row>
    <row r="78" spans="1:6" ht="26.4" x14ac:dyDescent="0.25">
      <c r="A78" s="56" t="s">
        <v>559</v>
      </c>
      <c r="B78" s="6" t="s">
        <v>618</v>
      </c>
      <c r="C78" s="48" t="s">
        <v>5</v>
      </c>
      <c r="D78" s="61" t="s">
        <v>159</v>
      </c>
      <c r="E78" s="61" t="s">
        <v>63</v>
      </c>
      <c r="F78" s="62">
        <f>F79</f>
        <v>1757</v>
      </c>
    </row>
    <row r="79" spans="1:6" ht="13.2" x14ac:dyDescent="0.25">
      <c r="A79" s="56" t="s">
        <v>99</v>
      </c>
      <c r="B79" s="6" t="s">
        <v>618</v>
      </c>
      <c r="C79" s="48" t="s">
        <v>5</v>
      </c>
      <c r="D79" s="61" t="s">
        <v>159</v>
      </c>
      <c r="E79" s="61" t="s">
        <v>100</v>
      </c>
      <c r="F79" s="62">
        <v>1757</v>
      </c>
    </row>
    <row r="80" spans="1:6" x14ac:dyDescent="0.3">
      <c r="A80" s="9" t="s">
        <v>370</v>
      </c>
      <c r="B80" s="48" t="s">
        <v>618</v>
      </c>
      <c r="C80" s="48" t="s">
        <v>5</v>
      </c>
      <c r="D80" s="48" t="s">
        <v>278</v>
      </c>
      <c r="E80" s="48"/>
      <c r="F80" s="38">
        <f>F81+F94</f>
        <v>3601</v>
      </c>
    </row>
    <row r="81" spans="1:6" ht="13.2" x14ac:dyDescent="0.25">
      <c r="A81" s="7" t="s">
        <v>655</v>
      </c>
      <c r="B81" s="48" t="s">
        <v>618</v>
      </c>
      <c r="C81" s="48" t="s">
        <v>5</v>
      </c>
      <c r="D81" s="48" t="s">
        <v>287</v>
      </c>
      <c r="E81" s="48" t="s">
        <v>245</v>
      </c>
      <c r="F81" s="38">
        <f>F82+F85+F88+F91</f>
        <v>3551</v>
      </c>
    </row>
    <row r="82" spans="1:6" x14ac:dyDescent="0.3">
      <c r="A82" s="9" t="s">
        <v>685</v>
      </c>
      <c r="B82" s="48" t="s">
        <v>618</v>
      </c>
      <c r="C82" s="48" t="s">
        <v>5</v>
      </c>
      <c r="D82" s="48" t="s">
        <v>288</v>
      </c>
      <c r="E82" s="48" t="s">
        <v>245</v>
      </c>
      <c r="F82" s="38">
        <f>F83</f>
        <v>1769</v>
      </c>
    </row>
    <row r="83" spans="1:6" x14ac:dyDescent="0.3">
      <c r="A83" s="9" t="s">
        <v>81</v>
      </c>
      <c r="B83" s="48" t="s">
        <v>618</v>
      </c>
      <c r="C83" s="48" t="s">
        <v>5</v>
      </c>
      <c r="D83" s="48" t="s">
        <v>288</v>
      </c>
      <c r="E83" s="48" t="s">
        <v>83</v>
      </c>
      <c r="F83" s="38">
        <f>F84</f>
        <v>1769</v>
      </c>
    </row>
    <row r="84" spans="1:6" x14ac:dyDescent="0.3">
      <c r="A84" s="9" t="s">
        <v>82</v>
      </c>
      <c r="B84" s="48" t="s">
        <v>618</v>
      </c>
      <c r="C84" s="48" t="s">
        <v>5</v>
      </c>
      <c r="D84" s="48" t="s">
        <v>288</v>
      </c>
      <c r="E84" s="48" t="s">
        <v>84</v>
      </c>
      <c r="F84" s="38">
        <v>1769</v>
      </c>
    </row>
    <row r="85" spans="1:6" ht="13.2" x14ac:dyDescent="0.25">
      <c r="A85" s="7" t="s">
        <v>127</v>
      </c>
      <c r="B85" s="48" t="s">
        <v>618</v>
      </c>
      <c r="C85" s="48" t="s">
        <v>5</v>
      </c>
      <c r="D85" s="48" t="s">
        <v>486</v>
      </c>
      <c r="E85" s="48" t="s">
        <v>245</v>
      </c>
      <c r="F85" s="38">
        <f>F86</f>
        <v>1399.2</v>
      </c>
    </row>
    <row r="86" spans="1:6" x14ac:dyDescent="0.3">
      <c r="A86" s="9" t="s">
        <v>81</v>
      </c>
      <c r="B86" s="48" t="s">
        <v>618</v>
      </c>
      <c r="C86" s="48" t="s">
        <v>5</v>
      </c>
      <c r="D86" s="48" t="s">
        <v>486</v>
      </c>
      <c r="E86" s="48" t="s">
        <v>83</v>
      </c>
      <c r="F86" s="38">
        <f>F87</f>
        <v>1399.2</v>
      </c>
    </row>
    <row r="87" spans="1:6" x14ac:dyDescent="0.3">
      <c r="A87" s="9" t="s">
        <v>82</v>
      </c>
      <c r="B87" s="48" t="s">
        <v>618</v>
      </c>
      <c r="C87" s="48" t="s">
        <v>5</v>
      </c>
      <c r="D87" s="48" t="s">
        <v>486</v>
      </c>
      <c r="E87" s="48" t="s">
        <v>84</v>
      </c>
      <c r="F87" s="38">
        <v>1399.2</v>
      </c>
    </row>
    <row r="88" spans="1:6" x14ac:dyDescent="0.3">
      <c r="A88" s="88" t="s">
        <v>613</v>
      </c>
      <c r="B88" s="48" t="s">
        <v>618</v>
      </c>
      <c r="C88" s="48" t="s">
        <v>5</v>
      </c>
      <c r="D88" s="48" t="s">
        <v>615</v>
      </c>
      <c r="E88" s="48" t="s">
        <v>245</v>
      </c>
      <c r="F88" s="38">
        <f>F89</f>
        <v>360</v>
      </c>
    </row>
    <row r="89" spans="1:6" x14ac:dyDescent="0.3">
      <c r="A89" s="9" t="s">
        <v>81</v>
      </c>
      <c r="B89" s="48" t="s">
        <v>618</v>
      </c>
      <c r="C89" s="48" t="s">
        <v>5</v>
      </c>
      <c r="D89" s="48" t="s">
        <v>615</v>
      </c>
      <c r="E89" s="48" t="s">
        <v>83</v>
      </c>
      <c r="F89" s="38">
        <f>F90</f>
        <v>360</v>
      </c>
    </row>
    <row r="90" spans="1:6" x14ac:dyDescent="0.3">
      <c r="A90" s="9" t="s">
        <v>82</v>
      </c>
      <c r="B90" s="48" t="s">
        <v>618</v>
      </c>
      <c r="C90" s="48" t="s">
        <v>5</v>
      </c>
      <c r="D90" s="48" t="s">
        <v>615</v>
      </c>
      <c r="E90" s="48" t="s">
        <v>84</v>
      </c>
      <c r="F90" s="38">
        <v>360</v>
      </c>
    </row>
    <row r="91" spans="1:6" x14ac:dyDescent="0.3">
      <c r="A91" s="88" t="s">
        <v>614</v>
      </c>
      <c r="B91" s="48" t="s">
        <v>618</v>
      </c>
      <c r="C91" s="48" t="s">
        <v>5</v>
      </c>
      <c r="D91" s="48" t="s">
        <v>733</v>
      </c>
      <c r="E91" s="48" t="s">
        <v>245</v>
      </c>
      <c r="F91" s="38">
        <f>F92</f>
        <v>22.8</v>
      </c>
    </row>
    <row r="92" spans="1:6" x14ac:dyDescent="0.3">
      <c r="A92" s="9" t="s">
        <v>81</v>
      </c>
      <c r="B92" s="48" t="s">
        <v>618</v>
      </c>
      <c r="C92" s="48" t="s">
        <v>5</v>
      </c>
      <c r="D92" s="48" t="s">
        <v>733</v>
      </c>
      <c r="E92" s="48" t="s">
        <v>83</v>
      </c>
      <c r="F92" s="38">
        <f>F93</f>
        <v>22.8</v>
      </c>
    </row>
    <row r="93" spans="1:6" x14ac:dyDescent="0.3">
      <c r="A93" s="9" t="s">
        <v>82</v>
      </c>
      <c r="B93" s="48" t="s">
        <v>618</v>
      </c>
      <c r="C93" s="48" t="s">
        <v>5</v>
      </c>
      <c r="D93" s="48" t="s">
        <v>733</v>
      </c>
      <c r="E93" s="48" t="s">
        <v>84</v>
      </c>
      <c r="F93" s="38">
        <v>22.8</v>
      </c>
    </row>
    <row r="94" spans="1:6" x14ac:dyDescent="0.3">
      <c r="A94" s="9" t="s">
        <v>400</v>
      </c>
      <c r="B94" s="48" t="s">
        <v>618</v>
      </c>
      <c r="C94" s="48" t="s">
        <v>5</v>
      </c>
      <c r="D94" s="48" t="s">
        <v>488</v>
      </c>
      <c r="E94" s="48"/>
      <c r="F94" s="38">
        <f>F95</f>
        <v>50</v>
      </c>
    </row>
    <row r="95" spans="1:6" x14ac:dyDescent="0.3">
      <c r="A95" s="9" t="s">
        <v>207</v>
      </c>
      <c r="B95" s="48" t="s">
        <v>618</v>
      </c>
      <c r="C95" s="48" t="s">
        <v>5</v>
      </c>
      <c r="D95" s="48" t="s">
        <v>489</v>
      </c>
      <c r="E95" s="48"/>
      <c r="F95" s="38">
        <f>F96</f>
        <v>50</v>
      </c>
    </row>
    <row r="96" spans="1:6" x14ac:dyDescent="0.3">
      <c r="A96" s="9" t="s">
        <v>81</v>
      </c>
      <c r="B96" s="48" t="s">
        <v>618</v>
      </c>
      <c r="C96" s="48" t="s">
        <v>5</v>
      </c>
      <c r="D96" s="48" t="s">
        <v>489</v>
      </c>
      <c r="E96" s="48" t="s">
        <v>83</v>
      </c>
      <c r="F96" s="38">
        <f>F97</f>
        <v>50</v>
      </c>
    </row>
    <row r="97" spans="1:6" x14ac:dyDescent="0.3">
      <c r="A97" s="9" t="s">
        <v>82</v>
      </c>
      <c r="B97" s="48" t="s">
        <v>618</v>
      </c>
      <c r="C97" s="48" t="s">
        <v>5</v>
      </c>
      <c r="D97" s="48" t="s">
        <v>489</v>
      </c>
      <c r="E97" s="48" t="s">
        <v>84</v>
      </c>
      <c r="F97" s="38">
        <v>50</v>
      </c>
    </row>
    <row r="98" spans="1:6" ht="26.4" x14ac:dyDescent="0.25">
      <c r="A98" s="7" t="s">
        <v>403</v>
      </c>
      <c r="B98" s="48" t="s">
        <v>618</v>
      </c>
      <c r="C98" s="48" t="s">
        <v>5</v>
      </c>
      <c r="D98" s="48" t="s">
        <v>49</v>
      </c>
      <c r="E98" s="48"/>
      <c r="F98" s="38">
        <f>F99+F103</f>
        <v>63529.4</v>
      </c>
    </row>
    <row r="99" spans="1:6" ht="26.4" x14ac:dyDescent="0.3">
      <c r="A99" s="9" t="s">
        <v>404</v>
      </c>
      <c r="B99" s="48" t="s">
        <v>618</v>
      </c>
      <c r="C99" s="48" t="s">
        <v>5</v>
      </c>
      <c r="D99" s="48" t="s">
        <v>52</v>
      </c>
      <c r="E99" s="48"/>
      <c r="F99" s="38">
        <f>F100</f>
        <v>1024.5</v>
      </c>
    </row>
    <row r="100" spans="1:6" ht="26.4" x14ac:dyDescent="0.3">
      <c r="A100" s="9" t="s">
        <v>224</v>
      </c>
      <c r="B100" s="48" t="s">
        <v>618</v>
      </c>
      <c r="C100" s="48" t="s">
        <v>5</v>
      </c>
      <c r="D100" s="48" t="s">
        <v>505</v>
      </c>
      <c r="E100" s="48"/>
      <c r="F100" s="38">
        <f>F101</f>
        <v>1024.5</v>
      </c>
    </row>
    <row r="101" spans="1:6" x14ac:dyDescent="0.3">
      <c r="A101" s="9" t="s">
        <v>81</v>
      </c>
      <c r="B101" s="48" t="s">
        <v>618</v>
      </c>
      <c r="C101" s="48" t="s">
        <v>5</v>
      </c>
      <c r="D101" s="48" t="s">
        <v>505</v>
      </c>
      <c r="E101" s="48" t="s">
        <v>83</v>
      </c>
      <c r="F101" s="38">
        <f>SUM(F102)</f>
        <v>1024.5</v>
      </c>
    </row>
    <row r="102" spans="1:6" x14ac:dyDescent="0.3">
      <c r="A102" s="9" t="s">
        <v>82</v>
      </c>
      <c r="B102" s="48" t="s">
        <v>618</v>
      </c>
      <c r="C102" s="48" t="s">
        <v>5</v>
      </c>
      <c r="D102" s="48" t="s">
        <v>505</v>
      </c>
      <c r="E102" s="48" t="s">
        <v>84</v>
      </c>
      <c r="F102" s="38">
        <v>1024.5</v>
      </c>
    </row>
    <row r="103" spans="1:6" x14ac:dyDescent="0.3">
      <c r="A103" s="9" t="s">
        <v>133</v>
      </c>
      <c r="B103" s="48" t="s">
        <v>618</v>
      </c>
      <c r="C103" s="48" t="s">
        <v>5</v>
      </c>
      <c r="D103" s="48" t="s">
        <v>286</v>
      </c>
      <c r="E103" s="48"/>
      <c r="F103" s="38">
        <f>F104+F111+F118+F125</f>
        <v>62504.9</v>
      </c>
    </row>
    <row r="104" spans="1:6" ht="26.4" x14ac:dyDescent="0.25">
      <c r="A104" s="7" t="s">
        <v>508</v>
      </c>
      <c r="B104" s="48" t="s">
        <v>618</v>
      </c>
      <c r="C104" s="48" t="s">
        <v>5</v>
      </c>
      <c r="D104" s="48" t="s">
        <v>513</v>
      </c>
      <c r="E104" s="48"/>
      <c r="F104" s="38">
        <f>F105+F107+F109</f>
        <v>15445</v>
      </c>
    </row>
    <row r="105" spans="1:6" ht="30" customHeight="1" x14ac:dyDescent="0.3">
      <c r="A105" s="9" t="s">
        <v>79</v>
      </c>
      <c r="B105" s="48" t="s">
        <v>618</v>
      </c>
      <c r="C105" s="48" t="s">
        <v>5</v>
      </c>
      <c r="D105" s="48" t="s">
        <v>513</v>
      </c>
      <c r="E105" s="48" t="s">
        <v>63</v>
      </c>
      <c r="F105" s="38">
        <f>F106</f>
        <v>14293.2</v>
      </c>
    </row>
    <row r="106" spans="1:6" x14ac:dyDescent="0.3">
      <c r="A106" s="9" t="s">
        <v>99</v>
      </c>
      <c r="B106" s="48" t="s">
        <v>618</v>
      </c>
      <c r="C106" s="48" t="s">
        <v>5</v>
      </c>
      <c r="D106" s="48" t="s">
        <v>513</v>
      </c>
      <c r="E106" s="48" t="s">
        <v>100</v>
      </c>
      <c r="F106" s="38">
        <v>14293.2</v>
      </c>
    </row>
    <row r="107" spans="1:6" x14ac:dyDescent="0.3">
      <c r="A107" s="9" t="s">
        <v>81</v>
      </c>
      <c r="B107" s="48" t="s">
        <v>618</v>
      </c>
      <c r="C107" s="48" t="s">
        <v>5</v>
      </c>
      <c r="D107" s="48" t="s">
        <v>513</v>
      </c>
      <c r="E107" s="48" t="s">
        <v>83</v>
      </c>
      <c r="F107" s="38">
        <f>F108</f>
        <v>1141.8</v>
      </c>
    </row>
    <row r="108" spans="1:6" x14ac:dyDescent="0.3">
      <c r="A108" s="9" t="s">
        <v>82</v>
      </c>
      <c r="B108" s="48" t="s">
        <v>618</v>
      </c>
      <c r="C108" s="48" t="s">
        <v>5</v>
      </c>
      <c r="D108" s="48" t="s">
        <v>513</v>
      </c>
      <c r="E108" s="48" t="s">
        <v>84</v>
      </c>
      <c r="F108" s="38">
        <v>1141.8</v>
      </c>
    </row>
    <row r="109" spans="1:6" x14ac:dyDescent="0.3">
      <c r="A109" s="9" t="s">
        <v>85</v>
      </c>
      <c r="B109" s="48" t="s">
        <v>618</v>
      </c>
      <c r="C109" s="48" t="s">
        <v>5</v>
      </c>
      <c r="D109" s="48" t="s">
        <v>513</v>
      </c>
      <c r="E109" s="48" t="s">
        <v>87</v>
      </c>
      <c r="F109" s="38">
        <f>F110</f>
        <v>10</v>
      </c>
    </row>
    <row r="110" spans="1:6" x14ac:dyDescent="0.3">
      <c r="A110" s="9" t="s">
        <v>86</v>
      </c>
      <c r="B110" s="48" t="s">
        <v>618</v>
      </c>
      <c r="C110" s="48" t="s">
        <v>5</v>
      </c>
      <c r="D110" s="48" t="s">
        <v>513</v>
      </c>
      <c r="E110" s="48" t="s">
        <v>88</v>
      </c>
      <c r="F110" s="38">
        <v>10</v>
      </c>
    </row>
    <row r="111" spans="1:6" x14ac:dyDescent="0.3">
      <c r="A111" s="9" t="s">
        <v>656</v>
      </c>
      <c r="B111" s="48" t="s">
        <v>618</v>
      </c>
      <c r="C111" s="48" t="s">
        <v>5</v>
      </c>
      <c r="D111" s="48" t="s">
        <v>514</v>
      </c>
      <c r="E111" s="48"/>
      <c r="F111" s="38">
        <f>F112+F114+F116</f>
        <v>11094.900000000001</v>
      </c>
    </row>
    <row r="112" spans="1:6" ht="28.5" customHeight="1" x14ac:dyDescent="0.3">
      <c r="A112" s="9" t="s">
        <v>79</v>
      </c>
      <c r="B112" s="48" t="s">
        <v>618</v>
      </c>
      <c r="C112" s="48" t="s">
        <v>5</v>
      </c>
      <c r="D112" s="48" t="s">
        <v>514</v>
      </c>
      <c r="E112" s="48" t="s">
        <v>63</v>
      </c>
      <c r="F112" s="38">
        <f>F113</f>
        <v>6957.6</v>
      </c>
    </row>
    <row r="113" spans="1:6" x14ac:dyDescent="0.3">
      <c r="A113" s="9" t="s">
        <v>99</v>
      </c>
      <c r="B113" s="48" t="s">
        <v>618</v>
      </c>
      <c r="C113" s="48" t="s">
        <v>5</v>
      </c>
      <c r="D113" s="48" t="s">
        <v>514</v>
      </c>
      <c r="E113" s="48" t="s">
        <v>100</v>
      </c>
      <c r="F113" s="38">
        <v>6957.6</v>
      </c>
    </row>
    <row r="114" spans="1:6" x14ac:dyDescent="0.3">
      <c r="A114" s="9" t="s">
        <v>81</v>
      </c>
      <c r="B114" s="48" t="s">
        <v>618</v>
      </c>
      <c r="C114" s="48" t="s">
        <v>5</v>
      </c>
      <c r="D114" s="48" t="s">
        <v>514</v>
      </c>
      <c r="E114" s="48" t="s">
        <v>83</v>
      </c>
      <c r="F114" s="38">
        <f>F115</f>
        <v>4061.8</v>
      </c>
    </row>
    <row r="115" spans="1:6" x14ac:dyDescent="0.3">
      <c r="A115" s="9" t="s">
        <v>82</v>
      </c>
      <c r="B115" s="48" t="s">
        <v>618</v>
      </c>
      <c r="C115" s="48" t="s">
        <v>5</v>
      </c>
      <c r="D115" s="48" t="s">
        <v>514</v>
      </c>
      <c r="E115" s="48" t="s">
        <v>84</v>
      </c>
      <c r="F115" s="38">
        <v>4061.8</v>
      </c>
    </row>
    <row r="116" spans="1:6" ht="13.2" x14ac:dyDescent="0.25">
      <c r="A116" s="8" t="s">
        <v>85</v>
      </c>
      <c r="B116" s="48" t="s">
        <v>618</v>
      </c>
      <c r="C116" s="48" t="s">
        <v>5</v>
      </c>
      <c r="D116" s="48" t="s">
        <v>514</v>
      </c>
      <c r="E116" s="48" t="s">
        <v>87</v>
      </c>
      <c r="F116" s="38">
        <f>F117</f>
        <v>75.5</v>
      </c>
    </row>
    <row r="117" spans="1:6" x14ac:dyDescent="0.3">
      <c r="A117" s="9" t="s">
        <v>86</v>
      </c>
      <c r="B117" s="48" t="s">
        <v>618</v>
      </c>
      <c r="C117" s="48" t="s">
        <v>5</v>
      </c>
      <c r="D117" s="48" t="s">
        <v>514</v>
      </c>
      <c r="E117" s="48" t="s">
        <v>88</v>
      </c>
      <c r="F117" s="38">
        <v>75.5</v>
      </c>
    </row>
    <row r="118" spans="1:6" x14ac:dyDescent="0.3">
      <c r="A118" s="9" t="s">
        <v>509</v>
      </c>
      <c r="B118" s="48" t="s">
        <v>618</v>
      </c>
      <c r="C118" s="48" t="s">
        <v>5</v>
      </c>
      <c r="D118" s="48" t="s">
        <v>515</v>
      </c>
      <c r="E118" s="48"/>
      <c r="F118" s="38">
        <f>F119+F121+F123</f>
        <v>35465</v>
      </c>
    </row>
    <row r="119" spans="1:6" ht="27.75" customHeight="1" x14ac:dyDescent="0.3">
      <c r="A119" s="9" t="s">
        <v>79</v>
      </c>
      <c r="B119" s="48" t="s">
        <v>618</v>
      </c>
      <c r="C119" s="48" t="s">
        <v>5</v>
      </c>
      <c r="D119" s="48" t="s">
        <v>515</v>
      </c>
      <c r="E119" s="48" t="s">
        <v>63</v>
      </c>
      <c r="F119" s="38">
        <f>F120</f>
        <v>16305.2</v>
      </c>
    </row>
    <row r="120" spans="1:6" x14ac:dyDescent="0.3">
      <c r="A120" s="9" t="s">
        <v>99</v>
      </c>
      <c r="B120" s="48" t="s">
        <v>618</v>
      </c>
      <c r="C120" s="48" t="s">
        <v>5</v>
      </c>
      <c r="D120" s="48" t="s">
        <v>515</v>
      </c>
      <c r="E120" s="48" t="s">
        <v>100</v>
      </c>
      <c r="F120" s="38">
        <v>16305.2</v>
      </c>
    </row>
    <row r="121" spans="1:6" x14ac:dyDescent="0.3">
      <c r="A121" s="9" t="s">
        <v>81</v>
      </c>
      <c r="B121" s="48" t="s">
        <v>618</v>
      </c>
      <c r="C121" s="48" t="s">
        <v>5</v>
      </c>
      <c r="D121" s="48" t="s">
        <v>515</v>
      </c>
      <c r="E121" s="48" t="s">
        <v>83</v>
      </c>
      <c r="F121" s="38">
        <f>F122</f>
        <v>17669.8</v>
      </c>
    </row>
    <row r="122" spans="1:6" x14ac:dyDescent="0.3">
      <c r="A122" s="9" t="s">
        <v>82</v>
      </c>
      <c r="B122" s="48" t="s">
        <v>618</v>
      </c>
      <c r="C122" s="48" t="s">
        <v>5</v>
      </c>
      <c r="D122" s="48" t="s">
        <v>515</v>
      </c>
      <c r="E122" s="48" t="s">
        <v>84</v>
      </c>
      <c r="F122" s="38">
        <v>17669.8</v>
      </c>
    </row>
    <row r="123" spans="1:6" ht="13.2" x14ac:dyDescent="0.25">
      <c r="A123" s="8" t="s">
        <v>85</v>
      </c>
      <c r="B123" s="48" t="s">
        <v>618</v>
      </c>
      <c r="C123" s="48" t="s">
        <v>5</v>
      </c>
      <c r="D123" s="48" t="s">
        <v>515</v>
      </c>
      <c r="E123" s="48" t="s">
        <v>87</v>
      </c>
      <c r="F123" s="38">
        <f>F124</f>
        <v>1490</v>
      </c>
    </row>
    <row r="124" spans="1:6" x14ac:dyDescent="0.3">
      <c r="A124" s="9" t="s">
        <v>86</v>
      </c>
      <c r="B124" s="48" t="s">
        <v>618</v>
      </c>
      <c r="C124" s="48" t="s">
        <v>5</v>
      </c>
      <c r="D124" s="48" t="s">
        <v>515</v>
      </c>
      <c r="E124" s="48" t="s">
        <v>88</v>
      </c>
      <c r="F124" s="38">
        <v>1490</v>
      </c>
    </row>
    <row r="125" spans="1:6" x14ac:dyDescent="0.3">
      <c r="A125" s="9" t="s">
        <v>647</v>
      </c>
      <c r="B125" s="48" t="s">
        <v>618</v>
      </c>
      <c r="C125" s="48" t="s">
        <v>5</v>
      </c>
      <c r="D125" s="48" t="s">
        <v>648</v>
      </c>
      <c r="E125" s="48"/>
      <c r="F125" s="38">
        <f>F126</f>
        <v>500</v>
      </c>
    </row>
    <row r="126" spans="1:6" ht="13.2" x14ac:dyDescent="0.25">
      <c r="A126" s="56" t="s">
        <v>37</v>
      </c>
      <c r="B126" s="48" t="s">
        <v>618</v>
      </c>
      <c r="C126" s="48" t="s">
        <v>5</v>
      </c>
      <c r="D126" s="48" t="s">
        <v>648</v>
      </c>
      <c r="E126" s="48" t="s">
        <v>38</v>
      </c>
      <c r="F126" s="38">
        <f>F127</f>
        <v>500</v>
      </c>
    </row>
    <row r="127" spans="1:6" x14ac:dyDescent="0.3">
      <c r="A127" s="9" t="s">
        <v>264</v>
      </c>
      <c r="B127" s="48" t="s">
        <v>618</v>
      </c>
      <c r="C127" s="48" t="s">
        <v>5</v>
      </c>
      <c r="D127" s="48" t="s">
        <v>648</v>
      </c>
      <c r="E127" s="48" t="s">
        <v>265</v>
      </c>
      <c r="F127" s="38">
        <v>500</v>
      </c>
    </row>
    <row r="128" spans="1:6" x14ac:dyDescent="0.3">
      <c r="A128" s="9" t="s">
        <v>406</v>
      </c>
      <c r="B128" s="48" t="s">
        <v>618</v>
      </c>
      <c r="C128" s="48" t="s">
        <v>5</v>
      </c>
      <c r="D128" s="48" t="s">
        <v>50</v>
      </c>
      <c r="E128" s="48"/>
      <c r="F128" s="38">
        <f>F129+F151</f>
        <v>143089</v>
      </c>
    </row>
    <row r="129" spans="1:6" ht="13.2" x14ac:dyDescent="0.25">
      <c r="A129" s="7" t="s">
        <v>657</v>
      </c>
      <c r="B129" s="48" t="s">
        <v>618</v>
      </c>
      <c r="C129" s="48" t="s">
        <v>5</v>
      </c>
      <c r="D129" s="48" t="s">
        <v>520</v>
      </c>
      <c r="E129" s="48"/>
      <c r="F129" s="38">
        <f>F130+F133+F136+F139+F142+F145+F148</f>
        <v>68282</v>
      </c>
    </row>
    <row r="130" spans="1:6" ht="13.2" x14ac:dyDescent="0.25">
      <c r="A130" s="7" t="s">
        <v>670</v>
      </c>
      <c r="B130" s="48" t="s">
        <v>618</v>
      </c>
      <c r="C130" s="48" t="s">
        <v>5</v>
      </c>
      <c r="D130" s="48" t="s">
        <v>521</v>
      </c>
      <c r="E130" s="48" t="s">
        <v>245</v>
      </c>
      <c r="F130" s="38">
        <f>F131</f>
        <v>1000</v>
      </c>
    </row>
    <row r="131" spans="1:6" x14ac:dyDescent="0.3">
      <c r="A131" s="9" t="s">
        <v>81</v>
      </c>
      <c r="B131" s="48" t="s">
        <v>618</v>
      </c>
      <c r="C131" s="48" t="s">
        <v>5</v>
      </c>
      <c r="D131" s="48" t="s">
        <v>521</v>
      </c>
      <c r="E131" s="48" t="s">
        <v>83</v>
      </c>
      <c r="F131" s="38">
        <f>F132</f>
        <v>1000</v>
      </c>
    </row>
    <row r="132" spans="1:6" x14ac:dyDescent="0.3">
      <c r="A132" s="9" t="s">
        <v>82</v>
      </c>
      <c r="B132" s="48" t="s">
        <v>618</v>
      </c>
      <c r="C132" s="48" t="s">
        <v>5</v>
      </c>
      <c r="D132" s="48" t="s">
        <v>521</v>
      </c>
      <c r="E132" s="48" t="s">
        <v>84</v>
      </c>
      <c r="F132" s="38">
        <v>1000</v>
      </c>
    </row>
    <row r="133" spans="1:6" ht="26.4" x14ac:dyDescent="0.3">
      <c r="A133" s="9" t="s">
        <v>671</v>
      </c>
      <c r="B133" s="48" t="s">
        <v>618</v>
      </c>
      <c r="C133" s="48" t="s">
        <v>5</v>
      </c>
      <c r="D133" s="48" t="s">
        <v>522</v>
      </c>
      <c r="E133" s="48" t="s">
        <v>245</v>
      </c>
      <c r="F133" s="38">
        <f>F134</f>
        <v>4770</v>
      </c>
    </row>
    <row r="134" spans="1:6" x14ac:dyDescent="0.3">
      <c r="A134" s="9" t="s">
        <v>81</v>
      </c>
      <c r="B134" s="48" t="s">
        <v>618</v>
      </c>
      <c r="C134" s="48" t="s">
        <v>5</v>
      </c>
      <c r="D134" s="48" t="s">
        <v>522</v>
      </c>
      <c r="E134" s="48" t="s">
        <v>83</v>
      </c>
      <c r="F134" s="38">
        <f>F135</f>
        <v>4770</v>
      </c>
    </row>
    <row r="135" spans="1:6" x14ac:dyDescent="0.3">
      <c r="A135" s="9" t="s">
        <v>82</v>
      </c>
      <c r="B135" s="48" t="s">
        <v>618</v>
      </c>
      <c r="C135" s="48" t="s">
        <v>5</v>
      </c>
      <c r="D135" s="48" t="s">
        <v>522</v>
      </c>
      <c r="E135" s="48" t="s">
        <v>84</v>
      </c>
      <c r="F135" s="38">
        <v>4770</v>
      </c>
    </row>
    <row r="136" spans="1:6" x14ac:dyDescent="0.3">
      <c r="A136" s="9" t="s">
        <v>672</v>
      </c>
      <c r="B136" s="48" t="s">
        <v>618</v>
      </c>
      <c r="C136" s="48" t="s">
        <v>5</v>
      </c>
      <c r="D136" s="48" t="s">
        <v>523</v>
      </c>
      <c r="E136" s="48" t="s">
        <v>245</v>
      </c>
      <c r="F136" s="38">
        <f>F137</f>
        <v>13450</v>
      </c>
    </row>
    <row r="137" spans="1:6" x14ac:dyDescent="0.3">
      <c r="A137" s="9" t="s">
        <v>81</v>
      </c>
      <c r="B137" s="48" t="s">
        <v>618</v>
      </c>
      <c r="C137" s="48" t="s">
        <v>5</v>
      </c>
      <c r="D137" s="48" t="s">
        <v>523</v>
      </c>
      <c r="E137" s="48" t="s">
        <v>83</v>
      </c>
      <c r="F137" s="38">
        <f>F138</f>
        <v>13450</v>
      </c>
    </row>
    <row r="138" spans="1:6" x14ac:dyDescent="0.3">
      <c r="A138" s="9" t="s">
        <v>82</v>
      </c>
      <c r="B138" s="48" t="s">
        <v>618</v>
      </c>
      <c r="C138" s="48" t="s">
        <v>5</v>
      </c>
      <c r="D138" s="48" t="s">
        <v>523</v>
      </c>
      <c r="E138" s="48" t="s">
        <v>84</v>
      </c>
      <c r="F138" s="38">
        <v>13450</v>
      </c>
    </row>
    <row r="139" spans="1:6" ht="26.4" x14ac:dyDescent="0.3">
      <c r="A139" s="9" t="s">
        <v>673</v>
      </c>
      <c r="B139" s="48" t="s">
        <v>618</v>
      </c>
      <c r="C139" s="48" t="s">
        <v>5</v>
      </c>
      <c r="D139" s="48" t="s">
        <v>524</v>
      </c>
      <c r="E139" s="48"/>
      <c r="F139" s="38">
        <f>F140</f>
        <v>800</v>
      </c>
    </row>
    <row r="140" spans="1:6" x14ac:dyDescent="0.3">
      <c r="A140" s="9" t="s">
        <v>81</v>
      </c>
      <c r="B140" s="48" t="s">
        <v>618</v>
      </c>
      <c r="C140" s="48" t="s">
        <v>5</v>
      </c>
      <c r="D140" s="48" t="s">
        <v>524</v>
      </c>
      <c r="E140" s="48" t="s">
        <v>83</v>
      </c>
      <c r="F140" s="38">
        <f>F141</f>
        <v>800</v>
      </c>
    </row>
    <row r="141" spans="1:6" x14ac:dyDescent="0.3">
      <c r="A141" s="9" t="s">
        <v>82</v>
      </c>
      <c r="B141" s="48" t="s">
        <v>618</v>
      </c>
      <c r="C141" s="48" t="s">
        <v>5</v>
      </c>
      <c r="D141" s="48" t="s">
        <v>524</v>
      </c>
      <c r="E141" s="48" t="s">
        <v>84</v>
      </c>
      <c r="F141" s="38">
        <v>800</v>
      </c>
    </row>
    <row r="142" spans="1:6" x14ac:dyDescent="0.3">
      <c r="A142" s="9" t="s">
        <v>674</v>
      </c>
      <c r="B142" s="48" t="s">
        <v>618</v>
      </c>
      <c r="C142" s="48" t="s">
        <v>5</v>
      </c>
      <c r="D142" s="48" t="s">
        <v>525</v>
      </c>
      <c r="E142" s="48" t="s">
        <v>245</v>
      </c>
      <c r="F142" s="38">
        <f>F143</f>
        <v>200</v>
      </c>
    </row>
    <row r="143" spans="1:6" x14ac:dyDescent="0.3">
      <c r="A143" s="9" t="s">
        <v>81</v>
      </c>
      <c r="B143" s="48" t="s">
        <v>618</v>
      </c>
      <c r="C143" s="48" t="s">
        <v>5</v>
      </c>
      <c r="D143" s="48" t="s">
        <v>525</v>
      </c>
      <c r="E143" s="48" t="s">
        <v>83</v>
      </c>
      <c r="F143" s="38">
        <f>F144</f>
        <v>200</v>
      </c>
    </row>
    <row r="144" spans="1:6" x14ac:dyDescent="0.3">
      <c r="A144" s="9" t="s">
        <v>82</v>
      </c>
      <c r="B144" s="48" t="s">
        <v>618</v>
      </c>
      <c r="C144" s="48" t="s">
        <v>5</v>
      </c>
      <c r="D144" s="48" t="s">
        <v>525</v>
      </c>
      <c r="E144" s="48" t="s">
        <v>84</v>
      </c>
      <c r="F144" s="38">
        <v>200</v>
      </c>
    </row>
    <row r="145" spans="1:6" ht="39.6" x14ac:dyDescent="0.3">
      <c r="A145" s="9" t="s">
        <v>591</v>
      </c>
      <c r="B145" s="48" t="s">
        <v>618</v>
      </c>
      <c r="C145" s="48" t="s">
        <v>5</v>
      </c>
      <c r="D145" s="48" t="s">
        <v>528</v>
      </c>
      <c r="E145" s="48" t="s">
        <v>245</v>
      </c>
      <c r="F145" s="38">
        <f>F146</f>
        <v>25627</v>
      </c>
    </row>
    <row r="146" spans="1:6" x14ac:dyDescent="0.3">
      <c r="A146" s="9" t="s">
        <v>81</v>
      </c>
      <c r="B146" s="48" t="s">
        <v>618</v>
      </c>
      <c r="C146" s="48" t="s">
        <v>5</v>
      </c>
      <c r="D146" s="48" t="s">
        <v>528</v>
      </c>
      <c r="E146" s="48" t="s">
        <v>83</v>
      </c>
      <c r="F146" s="38">
        <f>F147</f>
        <v>25627</v>
      </c>
    </row>
    <row r="147" spans="1:6" x14ac:dyDescent="0.3">
      <c r="A147" s="9" t="s">
        <v>82</v>
      </c>
      <c r="B147" s="48" t="s">
        <v>618</v>
      </c>
      <c r="C147" s="48" t="s">
        <v>5</v>
      </c>
      <c r="D147" s="48" t="s">
        <v>528</v>
      </c>
      <c r="E147" s="48" t="s">
        <v>84</v>
      </c>
      <c r="F147" s="38">
        <v>25627</v>
      </c>
    </row>
    <row r="148" spans="1:6" x14ac:dyDescent="0.3">
      <c r="A148" s="9" t="s">
        <v>527</v>
      </c>
      <c r="B148" s="48" t="s">
        <v>618</v>
      </c>
      <c r="C148" s="48" t="s">
        <v>5</v>
      </c>
      <c r="D148" s="48" t="s">
        <v>581</v>
      </c>
      <c r="E148" s="48"/>
      <c r="F148" s="38">
        <f>F149</f>
        <v>22435</v>
      </c>
    </row>
    <row r="149" spans="1:6" x14ac:dyDescent="0.3">
      <c r="A149" s="9" t="s">
        <v>89</v>
      </c>
      <c r="B149" s="48" t="s">
        <v>618</v>
      </c>
      <c r="C149" s="48" t="s">
        <v>5</v>
      </c>
      <c r="D149" s="48" t="s">
        <v>581</v>
      </c>
      <c r="E149" s="48" t="s">
        <v>90</v>
      </c>
      <c r="F149" s="38">
        <f>F150</f>
        <v>22435</v>
      </c>
    </row>
    <row r="150" spans="1:6" x14ac:dyDescent="0.3">
      <c r="A150" s="9" t="s">
        <v>92</v>
      </c>
      <c r="B150" s="48" t="s">
        <v>618</v>
      </c>
      <c r="C150" s="48" t="s">
        <v>5</v>
      </c>
      <c r="D150" s="48" t="s">
        <v>581</v>
      </c>
      <c r="E150" s="48" t="s">
        <v>91</v>
      </c>
      <c r="F150" s="38">
        <v>22435</v>
      </c>
    </row>
    <row r="151" spans="1:6" ht="13.2" x14ac:dyDescent="0.25">
      <c r="A151" s="10" t="s">
        <v>130</v>
      </c>
      <c r="B151" s="48" t="s">
        <v>618</v>
      </c>
      <c r="C151" s="48" t="s">
        <v>5</v>
      </c>
      <c r="D151" s="48" t="s">
        <v>529</v>
      </c>
      <c r="E151" s="48"/>
      <c r="F151" s="38">
        <f>F152</f>
        <v>74807</v>
      </c>
    </row>
    <row r="152" spans="1:6" ht="13.2" x14ac:dyDescent="0.25">
      <c r="A152" s="7" t="s">
        <v>417</v>
      </c>
      <c r="B152" s="48" t="s">
        <v>618</v>
      </c>
      <c r="C152" s="48" t="s">
        <v>5</v>
      </c>
      <c r="D152" s="48" t="s">
        <v>533</v>
      </c>
      <c r="E152" s="48"/>
      <c r="F152" s="38">
        <f>F153+F155+F157</f>
        <v>74807</v>
      </c>
    </row>
    <row r="153" spans="1:6" ht="26.4" x14ac:dyDescent="0.3">
      <c r="A153" s="9" t="s">
        <v>79</v>
      </c>
      <c r="B153" s="48" t="s">
        <v>618</v>
      </c>
      <c r="C153" s="48" t="s">
        <v>5</v>
      </c>
      <c r="D153" s="48" t="s">
        <v>533</v>
      </c>
      <c r="E153" s="48" t="s">
        <v>63</v>
      </c>
      <c r="F153" s="38">
        <f>F154</f>
        <v>68734.5</v>
      </c>
    </row>
    <row r="154" spans="1:6" x14ac:dyDescent="0.3">
      <c r="A154" s="9" t="s">
        <v>99</v>
      </c>
      <c r="B154" s="48" t="s">
        <v>618</v>
      </c>
      <c r="C154" s="48" t="s">
        <v>5</v>
      </c>
      <c r="D154" s="48" t="s">
        <v>533</v>
      </c>
      <c r="E154" s="48" t="s">
        <v>100</v>
      </c>
      <c r="F154" s="38">
        <v>68734.5</v>
      </c>
    </row>
    <row r="155" spans="1:6" x14ac:dyDescent="0.3">
      <c r="A155" s="9" t="s">
        <v>81</v>
      </c>
      <c r="B155" s="48" t="s">
        <v>618</v>
      </c>
      <c r="C155" s="48" t="s">
        <v>5</v>
      </c>
      <c r="D155" s="48" t="s">
        <v>533</v>
      </c>
      <c r="E155" s="48" t="s">
        <v>83</v>
      </c>
      <c r="F155" s="38">
        <f>F156</f>
        <v>6032.5</v>
      </c>
    </row>
    <row r="156" spans="1:6" x14ac:dyDescent="0.3">
      <c r="A156" s="9" t="s">
        <v>82</v>
      </c>
      <c r="B156" s="48" t="s">
        <v>618</v>
      </c>
      <c r="C156" s="48" t="s">
        <v>5</v>
      </c>
      <c r="D156" s="48" t="s">
        <v>533</v>
      </c>
      <c r="E156" s="48" t="s">
        <v>84</v>
      </c>
      <c r="F156" s="38">
        <v>6032.5</v>
      </c>
    </row>
    <row r="157" spans="1:6" ht="13.2" x14ac:dyDescent="0.25">
      <c r="A157" s="8" t="s">
        <v>85</v>
      </c>
      <c r="B157" s="48" t="s">
        <v>618</v>
      </c>
      <c r="C157" s="48" t="s">
        <v>5</v>
      </c>
      <c r="D157" s="48" t="s">
        <v>533</v>
      </c>
      <c r="E157" s="48" t="s">
        <v>87</v>
      </c>
      <c r="F157" s="38">
        <f>F158</f>
        <v>40</v>
      </c>
    </row>
    <row r="158" spans="1:6" x14ac:dyDescent="0.3">
      <c r="A158" s="9" t="s">
        <v>86</v>
      </c>
      <c r="B158" s="48" t="s">
        <v>618</v>
      </c>
      <c r="C158" s="48" t="s">
        <v>5</v>
      </c>
      <c r="D158" s="48" t="s">
        <v>533</v>
      </c>
      <c r="E158" s="48" t="s">
        <v>88</v>
      </c>
      <c r="F158" s="38">
        <v>40</v>
      </c>
    </row>
    <row r="159" spans="1:6" ht="13.2" x14ac:dyDescent="0.25">
      <c r="A159" s="7" t="s">
        <v>411</v>
      </c>
      <c r="B159" s="48" t="s">
        <v>618</v>
      </c>
      <c r="C159" s="48" t="s">
        <v>5</v>
      </c>
      <c r="D159" s="48" t="s">
        <v>166</v>
      </c>
      <c r="E159" s="48"/>
      <c r="F159" s="38">
        <f>F160</f>
        <v>62444</v>
      </c>
    </row>
    <row r="160" spans="1:6" ht="39.6" x14ac:dyDescent="0.25">
      <c r="A160" s="11" t="s">
        <v>225</v>
      </c>
      <c r="B160" s="48" t="s">
        <v>618</v>
      </c>
      <c r="C160" s="48" t="s">
        <v>5</v>
      </c>
      <c r="D160" s="48" t="s">
        <v>544</v>
      </c>
      <c r="E160" s="48" t="s">
        <v>245</v>
      </c>
      <c r="F160" s="38">
        <f>F162+F167+F164</f>
        <v>62444</v>
      </c>
    </row>
    <row r="161" spans="1:6" ht="13.2" x14ac:dyDescent="0.25">
      <c r="A161" s="11" t="s">
        <v>328</v>
      </c>
      <c r="B161" s="48" t="s">
        <v>618</v>
      </c>
      <c r="C161" s="48" t="s">
        <v>5</v>
      </c>
      <c r="D161" s="48" t="s">
        <v>545</v>
      </c>
      <c r="E161" s="48"/>
      <c r="F161" s="38">
        <f>F162</f>
        <v>60144</v>
      </c>
    </row>
    <row r="162" spans="1:6" x14ac:dyDescent="0.3">
      <c r="A162" s="9" t="s">
        <v>89</v>
      </c>
      <c r="B162" s="48" t="s">
        <v>618</v>
      </c>
      <c r="C162" s="48" t="s">
        <v>5</v>
      </c>
      <c r="D162" s="48" t="s">
        <v>545</v>
      </c>
      <c r="E162" s="48" t="s">
        <v>90</v>
      </c>
      <c r="F162" s="38">
        <f>F163</f>
        <v>60144</v>
      </c>
    </row>
    <row r="163" spans="1:6" x14ac:dyDescent="0.3">
      <c r="A163" s="9" t="s">
        <v>92</v>
      </c>
      <c r="B163" s="48" t="s">
        <v>618</v>
      </c>
      <c r="C163" s="48" t="s">
        <v>5</v>
      </c>
      <c r="D163" s="48" t="s">
        <v>545</v>
      </c>
      <c r="E163" s="48" t="s">
        <v>91</v>
      </c>
      <c r="F163" s="38">
        <v>60144</v>
      </c>
    </row>
    <row r="164" spans="1:6" x14ac:dyDescent="0.3">
      <c r="A164" s="9" t="s">
        <v>584</v>
      </c>
      <c r="B164" s="48" t="s">
        <v>618</v>
      </c>
      <c r="C164" s="48" t="s">
        <v>5</v>
      </c>
      <c r="D164" s="48" t="s">
        <v>585</v>
      </c>
      <c r="E164" s="48"/>
      <c r="F164" s="38">
        <f>F165</f>
        <v>1000</v>
      </c>
    </row>
    <row r="165" spans="1:6" x14ac:dyDescent="0.3">
      <c r="A165" s="9" t="s">
        <v>89</v>
      </c>
      <c r="B165" s="48" t="s">
        <v>618</v>
      </c>
      <c r="C165" s="48" t="s">
        <v>5</v>
      </c>
      <c r="D165" s="48" t="s">
        <v>585</v>
      </c>
      <c r="E165" s="48" t="s">
        <v>90</v>
      </c>
      <c r="F165" s="38">
        <f>F166</f>
        <v>1000</v>
      </c>
    </row>
    <row r="166" spans="1:6" x14ac:dyDescent="0.3">
      <c r="A166" s="9" t="s">
        <v>92</v>
      </c>
      <c r="B166" s="48" t="s">
        <v>618</v>
      </c>
      <c r="C166" s="48" t="s">
        <v>5</v>
      </c>
      <c r="D166" s="48" t="s">
        <v>585</v>
      </c>
      <c r="E166" s="48" t="s">
        <v>91</v>
      </c>
      <c r="F166" s="38">
        <v>1000</v>
      </c>
    </row>
    <row r="167" spans="1:6" ht="25.95" customHeight="1" x14ac:dyDescent="0.3">
      <c r="A167" s="9" t="s">
        <v>546</v>
      </c>
      <c r="B167" s="48" t="s">
        <v>618</v>
      </c>
      <c r="C167" s="48" t="s">
        <v>5</v>
      </c>
      <c r="D167" s="48" t="s">
        <v>547</v>
      </c>
      <c r="E167" s="48"/>
      <c r="F167" s="38">
        <f>F168</f>
        <v>1300</v>
      </c>
    </row>
    <row r="168" spans="1:6" x14ac:dyDescent="0.3">
      <c r="A168" s="9" t="s">
        <v>89</v>
      </c>
      <c r="B168" s="48" t="s">
        <v>618</v>
      </c>
      <c r="C168" s="48" t="s">
        <v>5</v>
      </c>
      <c r="D168" s="48" t="s">
        <v>547</v>
      </c>
      <c r="E168" s="48" t="s">
        <v>90</v>
      </c>
      <c r="F168" s="38">
        <f>F169</f>
        <v>1300</v>
      </c>
    </row>
    <row r="169" spans="1:6" x14ac:dyDescent="0.3">
      <c r="A169" s="9" t="s">
        <v>92</v>
      </c>
      <c r="B169" s="48" t="s">
        <v>618</v>
      </c>
      <c r="C169" s="48" t="s">
        <v>5</v>
      </c>
      <c r="D169" s="48" t="s">
        <v>547</v>
      </c>
      <c r="E169" s="48" t="s">
        <v>91</v>
      </c>
      <c r="F169" s="38">
        <v>1300</v>
      </c>
    </row>
    <row r="170" spans="1:6" x14ac:dyDescent="0.3">
      <c r="A170" s="9" t="s">
        <v>650</v>
      </c>
      <c r="B170" s="48" t="s">
        <v>618</v>
      </c>
      <c r="C170" s="48" t="s">
        <v>5</v>
      </c>
      <c r="D170" s="48" t="s">
        <v>560</v>
      </c>
      <c r="E170" s="48"/>
      <c r="F170" s="38">
        <f>F171</f>
        <v>6900</v>
      </c>
    </row>
    <row r="171" spans="1:6" x14ac:dyDescent="0.3">
      <c r="A171" s="9" t="s">
        <v>724</v>
      </c>
      <c r="B171" s="48" t="s">
        <v>618</v>
      </c>
      <c r="C171" s="48" t="s">
        <v>5</v>
      </c>
      <c r="D171" s="48" t="s">
        <v>722</v>
      </c>
      <c r="E171" s="48"/>
      <c r="F171" s="38">
        <f>F172</f>
        <v>6900</v>
      </c>
    </row>
    <row r="172" spans="1:6" x14ac:dyDescent="0.3">
      <c r="A172" s="9" t="s">
        <v>89</v>
      </c>
      <c r="B172" s="48" t="s">
        <v>618</v>
      </c>
      <c r="C172" s="48" t="s">
        <v>5</v>
      </c>
      <c r="D172" s="48" t="s">
        <v>722</v>
      </c>
      <c r="E172" s="48" t="s">
        <v>90</v>
      </c>
      <c r="F172" s="38">
        <f>F173</f>
        <v>6900</v>
      </c>
    </row>
    <row r="173" spans="1:6" x14ac:dyDescent="0.3">
      <c r="A173" s="15" t="s">
        <v>96</v>
      </c>
      <c r="B173" s="48" t="s">
        <v>618</v>
      </c>
      <c r="C173" s="48" t="s">
        <v>5</v>
      </c>
      <c r="D173" s="48" t="s">
        <v>722</v>
      </c>
      <c r="E173" s="48" t="s">
        <v>97</v>
      </c>
      <c r="F173" s="38">
        <v>6900</v>
      </c>
    </row>
    <row r="174" spans="1:6" ht="13.2" x14ac:dyDescent="0.25">
      <c r="A174" s="56" t="s">
        <v>108</v>
      </c>
      <c r="B174" s="48" t="s">
        <v>618</v>
      </c>
      <c r="C174" s="48" t="s">
        <v>5</v>
      </c>
      <c r="D174" s="61" t="s">
        <v>53</v>
      </c>
      <c r="E174" s="61"/>
      <c r="F174" s="38">
        <f>F175</f>
        <v>50</v>
      </c>
    </row>
    <row r="175" spans="1:6" ht="13.2" x14ac:dyDescent="0.25">
      <c r="A175" s="7" t="s">
        <v>658</v>
      </c>
      <c r="B175" s="48" t="s">
        <v>618</v>
      </c>
      <c r="C175" s="48" t="s">
        <v>5</v>
      </c>
      <c r="D175" s="48" t="s">
        <v>54</v>
      </c>
      <c r="E175" s="48" t="s">
        <v>245</v>
      </c>
      <c r="F175" s="38">
        <f>F176</f>
        <v>50</v>
      </c>
    </row>
    <row r="176" spans="1:6" x14ac:dyDescent="0.3">
      <c r="A176" s="9" t="s">
        <v>81</v>
      </c>
      <c r="B176" s="48" t="s">
        <v>618</v>
      </c>
      <c r="C176" s="48" t="s">
        <v>5</v>
      </c>
      <c r="D176" s="48" t="s">
        <v>54</v>
      </c>
      <c r="E176" s="48" t="s">
        <v>83</v>
      </c>
      <c r="F176" s="38">
        <f>F177</f>
        <v>50</v>
      </c>
    </row>
    <row r="177" spans="1:6" x14ac:dyDescent="0.3">
      <c r="A177" s="9" t="s">
        <v>82</v>
      </c>
      <c r="B177" s="48" t="s">
        <v>618</v>
      </c>
      <c r="C177" s="48" t="s">
        <v>5</v>
      </c>
      <c r="D177" s="48" t="s">
        <v>54</v>
      </c>
      <c r="E177" s="48" t="s">
        <v>84</v>
      </c>
      <c r="F177" s="38">
        <v>50</v>
      </c>
    </row>
    <row r="178" spans="1:6" x14ac:dyDescent="0.3">
      <c r="A178" s="72" t="s">
        <v>67</v>
      </c>
      <c r="B178" s="6" t="s">
        <v>618</v>
      </c>
      <c r="C178" s="6" t="s">
        <v>212</v>
      </c>
      <c r="D178" s="6"/>
      <c r="E178" s="6"/>
      <c r="F178" s="36">
        <f>F179</f>
        <v>794</v>
      </c>
    </row>
    <row r="179" spans="1:6" ht="13.2" x14ac:dyDescent="0.25">
      <c r="A179" s="21" t="s">
        <v>6</v>
      </c>
      <c r="B179" s="6" t="s">
        <v>618</v>
      </c>
      <c r="C179" s="6" t="s">
        <v>7</v>
      </c>
      <c r="D179" s="6"/>
      <c r="E179" s="6"/>
      <c r="F179" s="36">
        <f>F180</f>
        <v>794</v>
      </c>
    </row>
    <row r="180" spans="1:6" ht="13.2" x14ac:dyDescent="0.25">
      <c r="A180" s="7" t="s">
        <v>367</v>
      </c>
      <c r="B180" s="48" t="s">
        <v>618</v>
      </c>
      <c r="C180" s="48" t="s">
        <v>7</v>
      </c>
      <c r="D180" s="48" t="s">
        <v>55</v>
      </c>
      <c r="E180" s="48"/>
      <c r="F180" s="38">
        <f>F181</f>
        <v>794</v>
      </c>
    </row>
    <row r="181" spans="1:6" ht="13.2" x14ac:dyDescent="0.25">
      <c r="A181" s="7" t="s">
        <v>393</v>
      </c>
      <c r="B181" s="48" t="s">
        <v>618</v>
      </c>
      <c r="C181" s="48" t="s">
        <v>7</v>
      </c>
      <c r="D181" s="48" t="s">
        <v>471</v>
      </c>
      <c r="E181" s="48"/>
      <c r="F181" s="38">
        <f>F182+F185+F188</f>
        <v>794</v>
      </c>
    </row>
    <row r="182" spans="1:6" ht="26.4" x14ac:dyDescent="0.25">
      <c r="A182" s="7" t="s">
        <v>680</v>
      </c>
      <c r="B182" s="48" t="s">
        <v>618</v>
      </c>
      <c r="C182" s="48" t="s">
        <v>7</v>
      </c>
      <c r="D182" s="48" t="s">
        <v>472</v>
      </c>
      <c r="E182" s="48" t="s">
        <v>245</v>
      </c>
      <c r="F182" s="38">
        <f>F183</f>
        <v>96.4</v>
      </c>
    </row>
    <row r="183" spans="1:6" x14ac:dyDescent="0.3">
      <c r="A183" s="9" t="s">
        <v>81</v>
      </c>
      <c r="B183" s="48" t="s">
        <v>618</v>
      </c>
      <c r="C183" s="48" t="s">
        <v>7</v>
      </c>
      <c r="D183" s="48" t="s">
        <v>472</v>
      </c>
      <c r="E183" s="48" t="s">
        <v>83</v>
      </c>
      <c r="F183" s="38">
        <f>F184</f>
        <v>96.4</v>
      </c>
    </row>
    <row r="184" spans="1:6" x14ac:dyDescent="0.3">
      <c r="A184" s="9" t="s">
        <v>82</v>
      </c>
      <c r="B184" s="48" t="s">
        <v>618</v>
      </c>
      <c r="C184" s="48" t="s">
        <v>7</v>
      </c>
      <c r="D184" s="48" t="s">
        <v>472</v>
      </c>
      <c r="E184" s="48" t="s">
        <v>84</v>
      </c>
      <c r="F184" s="38">
        <v>96.4</v>
      </c>
    </row>
    <row r="185" spans="1:6" ht="26.4" x14ac:dyDescent="0.3">
      <c r="A185" s="9" t="s">
        <v>681</v>
      </c>
      <c r="B185" s="48" t="s">
        <v>618</v>
      </c>
      <c r="C185" s="48" t="s">
        <v>7</v>
      </c>
      <c r="D185" s="48" t="s">
        <v>473</v>
      </c>
      <c r="E185" s="48"/>
      <c r="F185" s="38">
        <f>F186</f>
        <v>325.60000000000002</v>
      </c>
    </row>
    <row r="186" spans="1:6" x14ac:dyDescent="0.3">
      <c r="A186" s="9" t="s">
        <v>81</v>
      </c>
      <c r="B186" s="48" t="s">
        <v>618</v>
      </c>
      <c r="C186" s="48" t="s">
        <v>7</v>
      </c>
      <c r="D186" s="48" t="s">
        <v>473</v>
      </c>
      <c r="E186" s="48" t="s">
        <v>83</v>
      </c>
      <c r="F186" s="38">
        <f>F187</f>
        <v>325.60000000000002</v>
      </c>
    </row>
    <row r="187" spans="1:6" x14ac:dyDescent="0.3">
      <c r="A187" s="9" t="s">
        <v>82</v>
      </c>
      <c r="B187" s="48" t="s">
        <v>618</v>
      </c>
      <c r="C187" s="48" t="s">
        <v>7</v>
      </c>
      <c r="D187" s="48" t="s">
        <v>473</v>
      </c>
      <c r="E187" s="48" t="s">
        <v>84</v>
      </c>
      <c r="F187" s="38">
        <v>325.60000000000002</v>
      </c>
    </row>
    <row r="188" spans="1:6" x14ac:dyDescent="0.3">
      <c r="A188" s="9" t="s">
        <v>682</v>
      </c>
      <c r="B188" s="48" t="s">
        <v>618</v>
      </c>
      <c r="C188" s="48" t="s">
        <v>7</v>
      </c>
      <c r="D188" s="48" t="s">
        <v>474</v>
      </c>
      <c r="E188" s="48"/>
      <c r="F188" s="38">
        <f>F189</f>
        <v>372</v>
      </c>
    </row>
    <row r="189" spans="1:6" x14ac:dyDescent="0.3">
      <c r="A189" s="9" t="s">
        <v>81</v>
      </c>
      <c r="B189" s="48" t="s">
        <v>618</v>
      </c>
      <c r="C189" s="48" t="s">
        <v>7</v>
      </c>
      <c r="D189" s="48" t="s">
        <v>474</v>
      </c>
      <c r="E189" s="48" t="s">
        <v>83</v>
      </c>
      <c r="F189" s="38">
        <f>F190</f>
        <v>372</v>
      </c>
    </row>
    <row r="190" spans="1:6" x14ac:dyDescent="0.3">
      <c r="A190" s="9" t="s">
        <v>82</v>
      </c>
      <c r="B190" s="48" t="s">
        <v>618</v>
      </c>
      <c r="C190" s="48" t="s">
        <v>7</v>
      </c>
      <c r="D190" s="48" t="s">
        <v>474</v>
      </c>
      <c r="E190" s="48" t="s">
        <v>84</v>
      </c>
      <c r="F190" s="38">
        <v>372</v>
      </c>
    </row>
    <row r="191" spans="1:6" x14ac:dyDescent="0.3">
      <c r="A191" s="72" t="s">
        <v>70</v>
      </c>
      <c r="B191" s="6" t="s">
        <v>618</v>
      </c>
      <c r="C191" s="6" t="s">
        <v>211</v>
      </c>
      <c r="D191" s="6"/>
      <c r="E191" s="6"/>
      <c r="F191" s="36">
        <f>F192+F232</f>
        <v>68263.8</v>
      </c>
    </row>
    <row r="192" spans="1:6" ht="26.4" x14ac:dyDescent="0.25">
      <c r="A192" s="21" t="s">
        <v>8</v>
      </c>
      <c r="B192" s="6" t="s">
        <v>618</v>
      </c>
      <c r="C192" s="6" t="s">
        <v>9</v>
      </c>
      <c r="D192" s="6"/>
      <c r="E192" s="6"/>
      <c r="F192" s="36">
        <f>F193</f>
        <v>64084.800000000003</v>
      </c>
    </row>
    <row r="193" spans="1:6" ht="13.2" x14ac:dyDescent="0.25">
      <c r="A193" s="7" t="s">
        <v>367</v>
      </c>
      <c r="B193" s="48" t="s">
        <v>618</v>
      </c>
      <c r="C193" s="48" t="s">
        <v>9</v>
      </c>
      <c r="D193" s="48" t="s">
        <v>55</v>
      </c>
      <c r="E193" s="48"/>
      <c r="F193" s="38">
        <f>F194+F204+F228</f>
        <v>64084.800000000003</v>
      </c>
    </row>
    <row r="194" spans="1:6" ht="13.2" x14ac:dyDescent="0.25">
      <c r="A194" s="80" t="s">
        <v>368</v>
      </c>
      <c r="B194" s="48" t="s">
        <v>618</v>
      </c>
      <c r="C194" s="48" t="s">
        <v>9</v>
      </c>
      <c r="D194" s="48" t="s">
        <v>270</v>
      </c>
      <c r="E194" s="48"/>
      <c r="F194" s="38">
        <f>F195+F198+F201</f>
        <v>11371.2</v>
      </c>
    </row>
    <row r="195" spans="1:6" ht="13.2" x14ac:dyDescent="0.25">
      <c r="A195" s="7" t="s">
        <v>462</v>
      </c>
      <c r="B195" s="48" t="s">
        <v>618</v>
      </c>
      <c r="C195" s="48" t="s">
        <v>9</v>
      </c>
      <c r="D195" s="48" t="s">
        <v>271</v>
      </c>
      <c r="E195" s="48"/>
      <c r="F195" s="38">
        <f>F196</f>
        <v>234</v>
      </c>
    </row>
    <row r="196" spans="1:6" x14ac:dyDescent="0.3">
      <c r="A196" s="9" t="s">
        <v>81</v>
      </c>
      <c r="B196" s="48" t="s">
        <v>618</v>
      </c>
      <c r="C196" s="48" t="s">
        <v>9</v>
      </c>
      <c r="D196" s="48" t="s">
        <v>271</v>
      </c>
      <c r="E196" s="48" t="s">
        <v>83</v>
      </c>
      <c r="F196" s="38">
        <f>F197</f>
        <v>234</v>
      </c>
    </row>
    <row r="197" spans="1:6" x14ac:dyDescent="0.3">
      <c r="A197" s="9" t="s">
        <v>82</v>
      </c>
      <c r="B197" s="48" t="s">
        <v>618</v>
      </c>
      <c r="C197" s="48" t="s">
        <v>9</v>
      </c>
      <c r="D197" s="48" t="s">
        <v>271</v>
      </c>
      <c r="E197" s="48" t="s">
        <v>84</v>
      </c>
      <c r="F197" s="38">
        <v>234</v>
      </c>
    </row>
    <row r="198" spans="1:6" ht="39.6" x14ac:dyDescent="0.25">
      <c r="A198" s="69" t="s">
        <v>702</v>
      </c>
      <c r="B198" s="48" t="s">
        <v>618</v>
      </c>
      <c r="C198" s="48" t="s">
        <v>9</v>
      </c>
      <c r="D198" s="48" t="s">
        <v>272</v>
      </c>
      <c r="E198" s="48"/>
      <c r="F198" s="38">
        <f>F199</f>
        <v>10637.2</v>
      </c>
    </row>
    <row r="199" spans="1:6" x14ac:dyDescent="0.3">
      <c r="A199" s="9" t="s">
        <v>89</v>
      </c>
      <c r="B199" s="48" t="s">
        <v>618</v>
      </c>
      <c r="C199" s="48" t="s">
        <v>9</v>
      </c>
      <c r="D199" s="48" t="s">
        <v>272</v>
      </c>
      <c r="E199" s="48" t="s">
        <v>90</v>
      </c>
      <c r="F199" s="38">
        <f>F200</f>
        <v>10637.2</v>
      </c>
    </row>
    <row r="200" spans="1:6" x14ac:dyDescent="0.3">
      <c r="A200" s="15" t="s">
        <v>96</v>
      </c>
      <c r="B200" s="48" t="s">
        <v>618</v>
      </c>
      <c r="C200" s="48" t="s">
        <v>9</v>
      </c>
      <c r="D200" s="48" t="s">
        <v>272</v>
      </c>
      <c r="E200" s="48" t="s">
        <v>97</v>
      </c>
      <c r="F200" s="38">
        <v>10637.2</v>
      </c>
    </row>
    <row r="201" spans="1:6" ht="26.4" x14ac:dyDescent="0.3">
      <c r="A201" s="9" t="s">
        <v>316</v>
      </c>
      <c r="B201" s="48" t="s">
        <v>618</v>
      </c>
      <c r="C201" s="48" t="s">
        <v>9</v>
      </c>
      <c r="D201" s="48" t="s">
        <v>730</v>
      </c>
      <c r="E201" s="48"/>
      <c r="F201" s="38">
        <f>F202</f>
        <v>500</v>
      </c>
    </row>
    <row r="202" spans="1:6" x14ac:dyDescent="0.3">
      <c r="A202" s="9" t="s">
        <v>89</v>
      </c>
      <c r="B202" s="48" t="s">
        <v>618</v>
      </c>
      <c r="C202" s="48" t="s">
        <v>9</v>
      </c>
      <c r="D202" s="48" t="s">
        <v>730</v>
      </c>
      <c r="E202" s="48" t="s">
        <v>90</v>
      </c>
      <c r="F202" s="38">
        <f>F203</f>
        <v>500</v>
      </c>
    </row>
    <row r="203" spans="1:6" ht="13.2" x14ac:dyDescent="0.25">
      <c r="A203" s="56" t="s">
        <v>629</v>
      </c>
      <c r="B203" s="48" t="s">
        <v>618</v>
      </c>
      <c r="C203" s="48" t="s">
        <v>9</v>
      </c>
      <c r="D203" s="48" t="s">
        <v>730</v>
      </c>
      <c r="E203" s="48" t="s">
        <v>630</v>
      </c>
      <c r="F203" s="38">
        <v>500</v>
      </c>
    </row>
    <row r="204" spans="1:6" ht="26.4" x14ac:dyDescent="0.25">
      <c r="A204" s="80" t="s">
        <v>394</v>
      </c>
      <c r="B204" s="48" t="s">
        <v>618</v>
      </c>
      <c r="C204" s="48" t="s">
        <v>9</v>
      </c>
      <c r="D204" s="48" t="s">
        <v>300</v>
      </c>
      <c r="E204" s="48"/>
      <c r="F204" s="38">
        <f>F205+F212+F219+F222+F225</f>
        <v>48907.6</v>
      </c>
    </row>
    <row r="205" spans="1:6" ht="13.2" x14ac:dyDescent="0.25">
      <c r="A205" s="56" t="s">
        <v>463</v>
      </c>
      <c r="B205" s="48" t="s">
        <v>618</v>
      </c>
      <c r="C205" s="48" t="s">
        <v>9</v>
      </c>
      <c r="D205" s="48" t="s">
        <v>273</v>
      </c>
      <c r="E205" s="48"/>
      <c r="F205" s="38">
        <f>F206+F208+F210</f>
        <v>14163.699999999999</v>
      </c>
    </row>
    <row r="206" spans="1:6" ht="27.75" customHeight="1" x14ac:dyDescent="0.3">
      <c r="A206" s="9" t="s">
        <v>79</v>
      </c>
      <c r="B206" s="48" t="s">
        <v>618</v>
      </c>
      <c r="C206" s="48" t="s">
        <v>9</v>
      </c>
      <c r="D206" s="48" t="s">
        <v>273</v>
      </c>
      <c r="E206" s="48" t="s">
        <v>63</v>
      </c>
      <c r="F206" s="38">
        <f>F207</f>
        <v>12593.4</v>
      </c>
    </row>
    <row r="207" spans="1:6" x14ac:dyDescent="0.3">
      <c r="A207" s="9" t="s">
        <v>99</v>
      </c>
      <c r="B207" s="48" t="s">
        <v>618</v>
      </c>
      <c r="C207" s="48" t="s">
        <v>9</v>
      </c>
      <c r="D207" s="48" t="s">
        <v>273</v>
      </c>
      <c r="E207" s="48" t="s">
        <v>100</v>
      </c>
      <c r="F207" s="38">
        <v>12593.4</v>
      </c>
    </row>
    <row r="208" spans="1:6" x14ac:dyDescent="0.3">
      <c r="A208" s="9" t="s">
        <v>81</v>
      </c>
      <c r="B208" s="48" t="s">
        <v>618</v>
      </c>
      <c r="C208" s="48" t="s">
        <v>9</v>
      </c>
      <c r="D208" s="48" t="s">
        <v>273</v>
      </c>
      <c r="E208" s="48" t="s">
        <v>83</v>
      </c>
      <c r="F208" s="38">
        <f>F209</f>
        <v>1558.3</v>
      </c>
    </row>
    <row r="209" spans="1:6" x14ac:dyDescent="0.3">
      <c r="A209" s="9" t="s">
        <v>82</v>
      </c>
      <c r="B209" s="48" t="s">
        <v>618</v>
      </c>
      <c r="C209" s="48" t="s">
        <v>9</v>
      </c>
      <c r="D209" s="48" t="s">
        <v>273</v>
      </c>
      <c r="E209" s="48" t="s">
        <v>84</v>
      </c>
      <c r="F209" s="38">
        <v>1558.3</v>
      </c>
    </row>
    <row r="210" spans="1:6" x14ac:dyDescent="0.3">
      <c r="A210" s="9" t="s">
        <v>85</v>
      </c>
      <c r="B210" s="48" t="s">
        <v>618</v>
      </c>
      <c r="C210" s="48" t="s">
        <v>9</v>
      </c>
      <c r="D210" s="48" t="s">
        <v>273</v>
      </c>
      <c r="E210" s="48" t="s">
        <v>87</v>
      </c>
      <c r="F210" s="38">
        <f>F211</f>
        <v>12</v>
      </c>
    </row>
    <row r="211" spans="1:6" x14ac:dyDescent="0.3">
      <c r="A211" s="9" t="s">
        <v>86</v>
      </c>
      <c r="B211" s="48" t="s">
        <v>618</v>
      </c>
      <c r="C211" s="48" t="s">
        <v>9</v>
      </c>
      <c r="D211" s="48" t="s">
        <v>273</v>
      </c>
      <c r="E211" s="48" t="s">
        <v>88</v>
      </c>
      <c r="F211" s="38">
        <v>12</v>
      </c>
    </row>
    <row r="212" spans="1:6" x14ac:dyDescent="0.3">
      <c r="A212" s="59" t="s">
        <v>510</v>
      </c>
      <c r="B212" s="48" t="s">
        <v>618</v>
      </c>
      <c r="C212" s="48" t="s">
        <v>9</v>
      </c>
      <c r="D212" s="48" t="s">
        <v>464</v>
      </c>
      <c r="E212" s="48"/>
      <c r="F212" s="38">
        <f>F213+F215+F217</f>
        <v>34112.300000000003</v>
      </c>
    </row>
    <row r="213" spans="1:6" ht="29.25" customHeight="1" x14ac:dyDescent="0.3">
      <c r="A213" s="9" t="s">
        <v>79</v>
      </c>
      <c r="B213" s="48" t="s">
        <v>618</v>
      </c>
      <c r="C213" s="48" t="s">
        <v>9</v>
      </c>
      <c r="D213" s="48" t="s">
        <v>464</v>
      </c>
      <c r="E213" s="48" t="s">
        <v>63</v>
      </c>
      <c r="F213" s="38">
        <f>F214</f>
        <v>25473.9</v>
      </c>
    </row>
    <row r="214" spans="1:6" x14ac:dyDescent="0.3">
      <c r="A214" s="9" t="s">
        <v>99</v>
      </c>
      <c r="B214" s="48" t="s">
        <v>618</v>
      </c>
      <c r="C214" s="48" t="s">
        <v>9</v>
      </c>
      <c r="D214" s="48" t="s">
        <v>464</v>
      </c>
      <c r="E214" s="48" t="s">
        <v>100</v>
      </c>
      <c r="F214" s="38">
        <v>25473.9</v>
      </c>
    </row>
    <row r="215" spans="1:6" x14ac:dyDescent="0.3">
      <c r="A215" s="9" t="s">
        <v>81</v>
      </c>
      <c r="B215" s="48" t="s">
        <v>618</v>
      </c>
      <c r="C215" s="48" t="s">
        <v>9</v>
      </c>
      <c r="D215" s="48" t="s">
        <v>464</v>
      </c>
      <c r="E215" s="48" t="s">
        <v>83</v>
      </c>
      <c r="F215" s="38">
        <f>F216</f>
        <v>8508.4</v>
      </c>
    </row>
    <row r="216" spans="1:6" x14ac:dyDescent="0.3">
      <c r="A216" s="9" t="s">
        <v>82</v>
      </c>
      <c r="B216" s="48" t="s">
        <v>618</v>
      </c>
      <c r="C216" s="48" t="s">
        <v>9</v>
      </c>
      <c r="D216" s="48" t="s">
        <v>464</v>
      </c>
      <c r="E216" s="48" t="s">
        <v>84</v>
      </c>
      <c r="F216" s="38">
        <v>8508.4</v>
      </c>
    </row>
    <row r="217" spans="1:6" x14ac:dyDescent="0.3">
      <c r="A217" s="9" t="s">
        <v>85</v>
      </c>
      <c r="B217" s="48" t="s">
        <v>618</v>
      </c>
      <c r="C217" s="48" t="s">
        <v>9</v>
      </c>
      <c r="D217" s="48" t="s">
        <v>464</v>
      </c>
      <c r="E217" s="48" t="s">
        <v>87</v>
      </c>
      <c r="F217" s="38">
        <f>F218</f>
        <v>130</v>
      </c>
    </row>
    <row r="218" spans="1:6" x14ac:dyDescent="0.3">
      <c r="A218" s="9" t="s">
        <v>86</v>
      </c>
      <c r="B218" s="48" t="s">
        <v>618</v>
      </c>
      <c r="C218" s="48" t="s">
        <v>9</v>
      </c>
      <c r="D218" s="48" t="s">
        <v>464</v>
      </c>
      <c r="E218" s="48" t="s">
        <v>88</v>
      </c>
      <c r="F218" s="38">
        <v>130</v>
      </c>
    </row>
    <row r="219" spans="1:6" x14ac:dyDescent="0.3">
      <c r="A219" s="41" t="s">
        <v>465</v>
      </c>
      <c r="B219" s="48" t="s">
        <v>618</v>
      </c>
      <c r="C219" s="48" t="s">
        <v>9</v>
      </c>
      <c r="D219" s="48" t="s">
        <v>274</v>
      </c>
      <c r="E219" s="48" t="s">
        <v>245</v>
      </c>
      <c r="F219" s="38">
        <f>F220</f>
        <v>324</v>
      </c>
    </row>
    <row r="220" spans="1:6" x14ac:dyDescent="0.3">
      <c r="A220" s="9" t="s">
        <v>81</v>
      </c>
      <c r="B220" s="48" t="s">
        <v>618</v>
      </c>
      <c r="C220" s="48" t="s">
        <v>9</v>
      </c>
      <c r="D220" s="48" t="s">
        <v>274</v>
      </c>
      <c r="E220" s="48" t="s">
        <v>83</v>
      </c>
      <c r="F220" s="38">
        <f>F221</f>
        <v>324</v>
      </c>
    </row>
    <row r="221" spans="1:6" x14ac:dyDescent="0.3">
      <c r="A221" s="9" t="s">
        <v>82</v>
      </c>
      <c r="B221" s="48" t="s">
        <v>618</v>
      </c>
      <c r="C221" s="48" t="s">
        <v>9</v>
      </c>
      <c r="D221" s="48" t="s">
        <v>274</v>
      </c>
      <c r="E221" s="48" t="s">
        <v>84</v>
      </c>
      <c r="F221" s="38">
        <v>324</v>
      </c>
    </row>
    <row r="222" spans="1:6" ht="26.4" x14ac:dyDescent="0.25">
      <c r="A222" s="56" t="s">
        <v>466</v>
      </c>
      <c r="B222" s="48" t="s">
        <v>618</v>
      </c>
      <c r="C222" s="48" t="s">
        <v>9</v>
      </c>
      <c r="D222" s="48" t="s">
        <v>275</v>
      </c>
      <c r="E222" s="48"/>
      <c r="F222" s="38">
        <f>F223</f>
        <v>107.6</v>
      </c>
    </row>
    <row r="223" spans="1:6" x14ac:dyDescent="0.3">
      <c r="A223" s="9" t="s">
        <v>81</v>
      </c>
      <c r="B223" s="48" t="s">
        <v>618</v>
      </c>
      <c r="C223" s="48" t="s">
        <v>9</v>
      </c>
      <c r="D223" s="48" t="s">
        <v>275</v>
      </c>
      <c r="E223" s="48" t="s">
        <v>83</v>
      </c>
      <c r="F223" s="38">
        <f>F224</f>
        <v>107.6</v>
      </c>
    </row>
    <row r="224" spans="1:6" x14ac:dyDescent="0.3">
      <c r="A224" s="9" t="s">
        <v>82</v>
      </c>
      <c r="B224" s="48" t="s">
        <v>618</v>
      </c>
      <c r="C224" s="48" t="s">
        <v>9</v>
      </c>
      <c r="D224" s="48" t="s">
        <v>275</v>
      </c>
      <c r="E224" s="48" t="s">
        <v>84</v>
      </c>
      <c r="F224" s="38">
        <v>107.6</v>
      </c>
    </row>
    <row r="225" spans="1:6" ht="26.4" x14ac:dyDescent="0.3">
      <c r="A225" s="9" t="s">
        <v>467</v>
      </c>
      <c r="B225" s="48" t="s">
        <v>618</v>
      </c>
      <c r="C225" s="48" t="s">
        <v>9</v>
      </c>
      <c r="D225" s="48" t="s">
        <v>276</v>
      </c>
      <c r="E225" s="48"/>
      <c r="F225" s="38">
        <f>F226</f>
        <v>200</v>
      </c>
    </row>
    <row r="226" spans="1:6" x14ac:dyDescent="0.3">
      <c r="A226" s="9" t="s">
        <v>81</v>
      </c>
      <c r="B226" s="48" t="s">
        <v>618</v>
      </c>
      <c r="C226" s="48" t="s">
        <v>9</v>
      </c>
      <c r="D226" s="48" t="s">
        <v>276</v>
      </c>
      <c r="E226" s="48" t="s">
        <v>83</v>
      </c>
      <c r="F226" s="38">
        <f>F227</f>
        <v>200</v>
      </c>
    </row>
    <row r="227" spans="1:6" x14ac:dyDescent="0.3">
      <c r="A227" s="9" t="s">
        <v>82</v>
      </c>
      <c r="B227" s="48" t="s">
        <v>618</v>
      </c>
      <c r="C227" s="48" t="s">
        <v>9</v>
      </c>
      <c r="D227" s="48" t="s">
        <v>276</v>
      </c>
      <c r="E227" s="48" t="s">
        <v>84</v>
      </c>
      <c r="F227" s="38">
        <v>200</v>
      </c>
    </row>
    <row r="228" spans="1:6" ht="13.2" x14ac:dyDescent="0.25">
      <c r="A228" s="80" t="s">
        <v>395</v>
      </c>
      <c r="B228" s="48" t="s">
        <v>618</v>
      </c>
      <c r="C228" s="48" t="s">
        <v>9</v>
      </c>
      <c r="D228" s="48" t="s">
        <v>56</v>
      </c>
      <c r="E228" s="48"/>
      <c r="F228" s="38">
        <f>F229</f>
        <v>3806</v>
      </c>
    </row>
    <row r="229" spans="1:6" x14ac:dyDescent="0.3">
      <c r="A229" s="49" t="s">
        <v>231</v>
      </c>
      <c r="B229" s="48" t="s">
        <v>618</v>
      </c>
      <c r="C229" s="48" t="s">
        <v>9</v>
      </c>
      <c r="D229" s="48" t="s">
        <v>731</v>
      </c>
      <c r="E229" s="48"/>
      <c r="F229" s="38">
        <f>F230</f>
        <v>3806</v>
      </c>
    </row>
    <row r="230" spans="1:6" x14ac:dyDescent="0.3">
      <c r="A230" s="9" t="s">
        <v>81</v>
      </c>
      <c r="B230" s="48" t="s">
        <v>618</v>
      </c>
      <c r="C230" s="48" t="s">
        <v>9</v>
      </c>
      <c r="D230" s="48" t="s">
        <v>731</v>
      </c>
      <c r="E230" s="48" t="s">
        <v>83</v>
      </c>
      <c r="F230" s="38">
        <f>F231</f>
        <v>3806</v>
      </c>
    </row>
    <row r="231" spans="1:6" x14ac:dyDescent="0.3">
      <c r="A231" s="9" t="s">
        <v>82</v>
      </c>
      <c r="B231" s="48" t="s">
        <v>618</v>
      </c>
      <c r="C231" s="48" t="s">
        <v>9</v>
      </c>
      <c r="D231" s="48" t="s">
        <v>731</v>
      </c>
      <c r="E231" s="48" t="s">
        <v>84</v>
      </c>
      <c r="F231" s="38">
        <v>3806</v>
      </c>
    </row>
    <row r="232" spans="1:6" x14ac:dyDescent="0.3">
      <c r="A232" s="22" t="s">
        <v>701</v>
      </c>
      <c r="B232" s="48" t="s">
        <v>618</v>
      </c>
      <c r="C232" s="48" t="s">
        <v>700</v>
      </c>
      <c r="D232" s="48"/>
      <c r="E232" s="48"/>
      <c r="F232" s="38">
        <f>F233</f>
        <v>4179</v>
      </c>
    </row>
    <row r="233" spans="1:6" ht="13.2" x14ac:dyDescent="0.25">
      <c r="A233" s="80" t="s">
        <v>396</v>
      </c>
      <c r="B233" s="48" t="s">
        <v>618</v>
      </c>
      <c r="C233" s="48" t="s">
        <v>700</v>
      </c>
      <c r="D233" s="48" t="s">
        <v>469</v>
      </c>
      <c r="E233" s="48"/>
      <c r="F233" s="38">
        <f>F234</f>
        <v>4179</v>
      </c>
    </row>
    <row r="234" spans="1:6" x14ac:dyDescent="0.3">
      <c r="A234" s="9" t="s">
        <v>468</v>
      </c>
      <c r="B234" s="48" t="s">
        <v>618</v>
      </c>
      <c r="C234" s="48" t="s">
        <v>700</v>
      </c>
      <c r="D234" s="48" t="s">
        <v>732</v>
      </c>
      <c r="E234" s="48"/>
      <c r="F234" s="38">
        <f>F235</f>
        <v>4179</v>
      </c>
    </row>
    <row r="235" spans="1:6" x14ac:dyDescent="0.3">
      <c r="A235" s="9" t="s">
        <v>81</v>
      </c>
      <c r="B235" s="48" t="s">
        <v>618</v>
      </c>
      <c r="C235" s="48" t="s">
        <v>700</v>
      </c>
      <c r="D235" s="48" t="s">
        <v>732</v>
      </c>
      <c r="E235" s="48" t="s">
        <v>83</v>
      </c>
      <c r="F235" s="38">
        <f>F236</f>
        <v>4179</v>
      </c>
    </row>
    <row r="236" spans="1:6" x14ac:dyDescent="0.3">
      <c r="A236" s="9" t="s">
        <v>82</v>
      </c>
      <c r="B236" s="48" t="s">
        <v>618</v>
      </c>
      <c r="C236" s="48" t="s">
        <v>700</v>
      </c>
      <c r="D236" s="48" t="s">
        <v>732</v>
      </c>
      <c r="E236" s="48" t="s">
        <v>84</v>
      </c>
      <c r="F236" s="38">
        <v>4179</v>
      </c>
    </row>
    <row r="237" spans="1:6" ht="13.2" hidden="1" x14ac:dyDescent="0.25">
      <c r="A237" s="80" t="s">
        <v>397</v>
      </c>
      <c r="B237" s="48" t="s">
        <v>618</v>
      </c>
      <c r="C237" s="48" t="s">
        <v>9</v>
      </c>
      <c r="D237" s="48" t="s">
        <v>470</v>
      </c>
      <c r="E237" s="48"/>
      <c r="F237" s="38">
        <f>F238</f>
        <v>0</v>
      </c>
    </row>
    <row r="238" spans="1:6" ht="26.4" hidden="1" x14ac:dyDescent="0.3">
      <c r="A238" s="9" t="s">
        <v>319</v>
      </c>
      <c r="B238" s="48" t="s">
        <v>618</v>
      </c>
      <c r="C238" s="48" t="s">
        <v>9</v>
      </c>
      <c r="D238" s="48" t="s">
        <v>320</v>
      </c>
      <c r="E238" s="48"/>
      <c r="F238" s="38">
        <f>F239</f>
        <v>0</v>
      </c>
    </row>
    <row r="239" spans="1:6" hidden="1" x14ac:dyDescent="0.3">
      <c r="A239" s="9" t="s">
        <v>81</v>
      </c>
      <c r="B239" s="48" t="s">
        <v>618</v>
      </c>
      <c r="C239" s="48" t="s">
        <v>9</v>
      </c>
      <c r="D239" s="48" t="s">
        <v>320</v>
      </c>
      <c r="E239" s="48" t="s">
        <v>83</v>
      </c>
      <c r="F239" s="38">
        <f>F240</f>
        <v>0</v>
      </c>
    </row>
    <row r="240" spans="1:6" hidden="1" x14ac:dyDescent="0.3">
      <c r="A240" s="9" t="s">
        <v>82</v>
      </c>
      <c r="B240" s="48" t="s">
        <v>618</v>
      </c>
      <c r="C240" s="48" t="s">
        <v>9</v>
      </c>
      <c r="D240" s="48" t="s">
        <v>320</v>
      </c>
      <c r="E240" s="48" t="s">
        <v>84</v>
      </c>
      <c r="F240" s="38"/>
    </row>
    <row r="241" spans="1:6" x14ac:dyDescent="0.3">
      <c r="A241" s="72" t="s">
        <v>71</v>
      </c>
      <c r="B241" s="6" t="s">
        <v>618</v>
      </c>
      <c r="C241" s="6" t="s">
        <v>210</v>
      </c>
      <c r="D241" s="6"/>
      <c r="E241" s="6"/>
      <c r="F241" s="36">
        <f>F242+F252+F266+F288+F306</f>
        <v>339654.9</v>
      </c>
    </row>
    <row r="242" spans="1:6" ht="13.2" x14ac:dyDescent="0.25">
      <c r="A242" s="21" t="s">
        <v>10</v>
      </c>
      <c r="B242" s="6" t="s">
        <v>618</v>
      </c>
      <c r="C242" s="6" t="s">
        <v>11</v>
      </c>
      <c r="D242" s="6"/>
      <c r="E242" s="6"/>
      <c r="F242" s="36">
        <f>F243</f>
        <v>2500</v>
      </c>
    </row>
    <row r="243" spans="1:6" ht="13.2" x14ac:dyDescent="0.25">
      <c r="A243" s="7" t="s">
        <v>365</v>
      </c>
      <c r="B243" s="48" t="s">
        <v>618</v>
      </c>
      <c r="C243" s="48" t="s">
        <v>11</v>
      </c>
      <c r="D243" s="48" t="s">
        <v>277</v>
      </c>
      <c r="E243" s="48"/>
      <c r="F243" s="38">
        <f>F248+F244</f>
        <v>2500</v>
      </c>
    </row>
    <row r="244" spans="1:6" ht="13.2" x14ac:dyDescent="0.25">
      <c r="A244" s="56" t="s">
        <v>643</v>
      </c>
      <c r="B244" s="48" t="s">
        <v>618</v>
      </c>
      <c r="C244" s="48" t="s">
        <v>11</v>
      </c>
      <c r="D244" s="48" t="s">
        <v>645</v>
      </c>
      <c r="E244" s="48"/>
      <c r="F244" s="38">
        <f>F245</f>
        <v>2000</v>
      </c>
    </row>
    <row r="245" spans="1:6" ht="13.2" x14ac:dyDescent="0.25">
      <c r="A245" s="56" t="s">
        <v>644</v>
      </c>
      <c r="B245" s="48" t="s">
        <v>618</v>
      </c>
      <c r="C245" s="48" t="s">
        <v>11</v>
      </c>
      <c r="D245" s="48" t="s">
        <v>646</v>
      </c>
      <c r="E245" s="48"/>
      <c r="F245" s="38">
        <f>F246</f>
        <v>2000</v>
      </c>
    </row>
    <row r="246" spans="1:6" ht="13.2" x14ac:dyDescent="0.25">
      <c r="A246" s="56" t="s">
        <v>85</v>
      </c>
      <c r="B246" s="48" t="s">
        <v>618</v>
      </c>
      <c r="C246" s="48" t="s">
        <v>11</v>
      </c>
      <c r="D246" s="48" t="s">
        <v>646</v>
      </c>
      <c r="E246" s="48" t="s">
        <v>87</v>
      </c>
      <c r="F246" s="38">
        <f>F247</f>
        <v>2000</v>
      </c>
    </row>
    <row r="247" spans="1:6" ht="26.4" x14ac:dyDescent="0.25">
      <c r="A247" s="56" t="s">
        <v>123</v>
      </c>
      <c r="B247" s="48" t="s">
        <v>618</v>
      </c>
      <c r="C247" s="48" t="s">
        <v>11</v>
      </c>
      <c r="D247" s="48" t="s">
        <v>646</v>
      </c>
      <c r="E247" s="48" t="s">
        <v>43</v>
      </c>
      <c r="F247" s="38">
        <v>2000</v>
      </c>
    </row>
    <row r="248" spans="1:6" ht="13.2" x14ac:dyDescent="0.25">
      <c r="A248" s="7" t="s">
        <v>242</v>
      </c>
      <c r="B248" s="48" t="s">
        <v>618</v>
      </c>
      <c r="C248" s="48" t="s">
        <v>11</v>
      </c>
      <c r="D248" s="48" t="s">
        <v>229</v>
      </c>
      <c r="E248" s="48"/>
      <c r="F248" s="38">
        <f>F249</f>
        <v>500</v>
      </c>
    </row>
    <row r="249" spans="1:6" x14ac:dyDescent="0.3">
      <c r="A249" s="9" t="s">
        <v>454</v>
      </c>
      <c r="B249" s="48" t="s">
        <v>618</v>
      </c>
      <c r="C249" s="48" t="s">
        <v>11</v>
      </c>
      <c r="D249" s="48" t="s">
        <v>455</v>
      </c>
      <c r="E249" s="48"/>
      <c r="F249" s="38">
        <f>F250</f>
        <v>500</v>
      </c>
    </row>
    <row r="250" spans="1:6" x14ac:dyDescent="0.3">
      <c r="A250" s="9" t="s">
        <v>81</v>
      </c>
      <c r="B250" s="48" t="s">
        <v>618</v>
      </c>
      <c r="C250" s="48" t="s">
        <v>11</v>
      </c>
      <c r="D250" s="48" t="s">
        <v>455</v>
      </c>
      <c r="E250" s="48" t="s">
        <v>83</v>
      </c>
      <c r="F250" s="38">
        <f>F251</f>
        <v>500</v>
      </c>
    </row>
    <row r="251" spans="1:6" x14ac:dyDescent="0.3">
      <c r="A251" s="9" t="s">
        <v>82</v>
      </c>
      <c r="B251" s="48" t="s">
        <v>618</v>
      </c>
      <c r="C251" s="48" t="s">
        <v>11</v>
      </c>
      <c r="D251" s="48" t="s">
        <v>455</v>
      </c>
      <c r="E251" s="48" t="s">
        <v>84</v>
      </c>
      <c r="F251" s="38">
        <v>500</v>
      </c>
    </row>
    <row r="252" spans="1:6" ht="13.2" x14ac:dyDescent="0.25">
      <c r="A252" s="21" t="s">
        <v>12</v>
      </c>
      <c r="B252" s="6" t="s">
        <v>618</v>
      </c>
      <c r="C252" s="6" t="s">
        <v>13</v>
      </c>
      <c r="D252" s="6"/>
      <c r="E252" s="6"/>
      <c r="F252" s="36">
        <f>F253+F261</f>
        <v>82424.399999999994</v>
      </c>
    </row>
    <row r="253" spans="1:6" x14ac:dyDescent="0.3">
      <c r="A253" s="9" t="s">
        <v>370</v>
      </c>
      <c r="B253" s="48" t="s">
        <v>618</v>
      </c>
      <c r="C253" s="48" t="s">
        <v>13</v>
      </c>
      <c r="D253" s="48" t="s">
        <v>278</v>
      </c>
      <c r="E253" s="48"/>
      <c r="F253" s="38">
        <f>F254</f>
        <v>1269</v>
      </c>
    </row>
    <row r="254" spans="1:6" x14ac:dyDescent="0.3">
      <c r="A254" s="9" t="s">
        <v>401</v>
      </c>
      <c r="B254" s="48" t="s">
        <v>618</v>
      </c>
      <c r="C254" s="48" t="s">
        <v>13</v>
      </c>
      <c r="D254" s="48" t="s">
        <v>491</v>
      </c>
      <c r="E254" s="48" t="s">
        <v>245</v>
      </c>
      <c r="F254" s="38">
        <f>F255+F258</f>
        <v>1269</v>
      </c>
    </row>
    <row r="255" spans="1:6" ht="39.6" x14ac:dyDescent="0.25">
      <c r="A255" s="16" t="s">
        <v>575</v>
      </c>
      <c r="B255" s="48" t="s">
        <v>618</v>
      </c>
      <c r="C255" s="48" t="s">
        <v>13</v>
      </c>
      <c r="D255" s="48" t="s">
        <v>492</v>
      </c>
      <c r="E255" s="48"/>
      <c r="F255" s="38">
        <f>F256</f>
        <v>974</v>
      </c>
    </row>
    <row r="256" spans="1:6" x14ac:dyDescent="0.3">
      <c r="A256" s="9" t="s">
        <v>81</v>
      </c>
      <c r="B256" s="48" t="s">
        <v>618</v>
      </c>
      <c r="C256" s="48" t="s">
        <v>13</v>
      </c>
      <c r="D256" s="48" t="s">
        <v>492</v>
      </c>
      <c r="E256" s="48" t="s">
        <v>83</v>
      </c>
      <c r="F256" s="38">
        <f>F257</f>
        <v>974</v>
      </c>
    </row>
    <row r="257" spans="1:6" x14ac:dyDescent="0.3">
      <c r="A257" s="9" t="s">
        <v>82</v>
      </c>
      <c r="B257" s="48" t="s">
        <v>618</v>
      </c>
      <c r="C257" s="48" t="s">
        <v>13</v>
      </c>
      <c r="D257" s="48" t="s">
        <v>492</v>
      </c>
      <c r="E257" s="48" t="s">
        <v>84</v>
      </c>
      <c r="F257" s="38">
        <v>974</v>
      </c>
    </row>
    <row r="258" spans="1:6" ht="39.6" x14ac:dyDescent="0.25">
      <c r="A258" s="7" t="s">
        <v>576</v>
      </c>
      <c r="B258" s="48" t="s">
        <v>618</v>
      </c>
      <c r="C258" s="48" t="s">
        <v>13</v>
      </c>
      <c r="D258" s="48" t="s">
        <v>493</v>
      </c>
      <c r="E258" s="48"/>
      <c r="F258" s="38">
        <f>F259</f>
        <v>295</v>
      </c>
    </row>
    <row r="259" spans="1:6" x14ac:dyDescent="0.3">
      <c r="A259" s="9" t="s">
        <v>81</v>
      </c>
      <c r="B259" s="48" t="s">
        <v>618</v>
      </c>
      <c r="C259" s="48" t="s">
        <v>13</v>
      </c>
      <c r="D259" s="48" t="s">
        <v>493</v>
      </c>
      <c r="E259" s="48" t="s">
        <v>83</v>
      </c>
      <c r="F259" s="38">
        <f>F260</f>
        <v>295</v>
      </c>
    </row>
    <row r="260" spans="1:6" x14ac:dyDescent="0.3">
      <c r="A260" s="9" t="s">
        <v>82</v>
      </c>
      <c r="B260" s="48" t="s">
        <v>618</v>
      </c>
      <c r="C260" s="48" t="s">
        <v>13</v>
      </c>
      <c r="D260" s="48" t="s">
        <v>493</v>
      </c>
      <c r="E260" s="48" t="s">
        <v>84</v>
      </c>
      <c r="F260" s="38">
        <v>295</v>
      </c>
    </row>
    <row r="261" spans="1:6" ht="26.4" x14ac:dyDescent="0.25">
      <c r="A261" s="7" t="s">
        <v>407</v>
      </c>
      <c r="B261" s="48" t="s">
        <v>618</v>
      </c>
      <c r="C261" s="48" t="s">
        <v>13</v>
      </c>
      <c r="D261" s="48" t="s">
        <v>280</v>
      </c>
      <c r="E261" s="48"/>
      <c r="F261" s="38">
        <f>F262</f>
        <v>81155.399999999994</v>
      </c>
    </row>
    <row r="262" spans="1:6" ht="26.4" x14ac:dyDescent="0.25">
      <c r="A262" s="81" t="s">
        <v>409</v>
      </c>
      <c r="B262" s="48" t="s">
        <v>618</v>
      </c>
      <c r="C262" s="48" t="s">
        <v>13</v>
      </c>
      <c r="D262" s="48" t="s">
        <v>281</v>
      </c>
      <c r="E262" s="48"/>
      <c r="F262" s="38">
        <f>F263</f>
        <v>81155.399999999994</v>
      </c>
    </row>
    <row r="263" spans="1:6" ht="39.6" x14ac:dyDescent="0.25">
      <c r="A263" s="17" t="s">
        <v>609</v>
      </c>
      <c r="B263" s="48" t="s">
        <v>618</v>
      </c>
      <c r="C263" s="48" t="s">
        <v>13</v>
      </c>
      <c r="D263" s="48" t="s">
        <v>282</v>
      </c>
      <c r="E263" s="48" t="s">
        <v>245</v>
      </c>
      <c r="F263" s="38">
        <f>F264</f>
        <v>81155.399999999994</v>
      </c>
    </row>
    <row r="264" spans="1:6" x14ac:dyDescent="0.3">
      <c r="A264" s="9" t="s">
        <v>81</v>
      </c>
      <c r="B264" s="48" t="s">
        <v>618</v>
      </c>
      <c r="C264" s="48" t="s">
        <v>13</v>
      </c>
      <c r="D264" s="48" t="s">
        <v>282</v>
      </c>
      <c r="E264" s="48" t="s">
        <v>83</v>
      </c>
      <c r="F264" s="38">
        <f>F265</f>
        <v>81155.399999999994</v>
      </c>
    </row>
    <row r="265" spans="1:6" x14ac:dyDescent="0.3">
      <c r="A265" s="9" t="s">
        <v>82</v>
      </c>
      <c r="B265" s="48" t="s">
        <v>618</v>
      </c>
      <c r="C265" s="48" t="s">
        <v>13</v>
      </c>
      <c r="D265" s="48" t="s">
        <v>282</v>
      </c>
      <c r="E265" s="48" t="s">
        <v>84</v>
      </c>
      <c r="F265" s="38">
        <v>81155.399999999994</v>
      </c>
    </row>
    <row r="266" spans="1:6" ht="13.2" x14ac:dyDescent="0.25">
      <c r="A266" s="21" t="s">
        <v>14</v>
      </c>
      <c r="B266" s="6" t="s">
        <v>618</v>
      </c>
      <c r="C266" s="6" t="s">
        <v>15</v>
      </c>
      <c r="D266" s="6"/>
      <c r="E266" s="6"/>
      <c r="F266" s="36">
        <f>F267</f>
        <v>242456.80000000002</v>
      </c>
    </row>
    <row r="267" spans="1:6" ht="26.4" x14ac:dyDescent="0.25">
      <c r="A267" s="7" t="s">
        <v>407</v>
      </c>
      <c r="B267" s="6" t="s">
        <v>618</v>
      </c>
      <c r="C267" s="6" t="s">
        <v>15</v>
      </c>
      <c r="D267" s="6" t="s">
        <v>280</v>
      </c>
      <c r="E267" s="6"/>
      <c r="F267" s="36">
        <f>F268+F284</f>
        <v>242456.80000000002</v>
      </c>
    </row>
    <row r="268" spans="1:6" ht="13.2" x14ac:dyDescent="0.25">
      <c r="A268" s="7" t="s">
        <v>408</v>
      </c>
      <c r="B268" s="48" t="s">
        <v>618</v>
      </c>
      <c r="C268" s="48" t="s">
        <v>15</v>
      </c>
      <c r="D268" s="48" t="s">
        <v>283</v>
      </c>
      <c r="E268" s="48"/>
      <c r="F268" s="38">
        <f>F269+F275+F278+F281+F272</f>
        <v>216456.80000000002</v>
      </c>
    </row>
    <row r="269" spans="1:6" ht="13.2" x14ac:dyDescent="0.25">
      <c r="A269" s="7" t="s">
        <v>718</v>
      </c>
      <c r="B269" s="48" t="s">
        <v>618</v>
      </c>
      <c r="C269" s="48" t="s">
        <v>15</v>
      </c>
      <c r="D269" s="48" t="s">
        <v>284</v>
      </c>
      <c r="E269" s="48" t="s">
        <v>245</v>
      </c>
      <c r="F269" s="38">
        <f>F270</f>
        <v>140504.5</v>
      </c>
    </row>
    <row r="270" spans="1:6" x14ac:dyDescent="0.3">
      <c r="A270" s="9" t="s">
        <v>81</v>
      </c>
      <c r="B270" s="48" t="s">
        <v>618</v>
      </c>
      <c r="C270" s="48" t="s">
        <v>15</v>
      </c>
      <c r="D270" s="48" t="s">
        <v>284</v>
      </c>
      <c r="E270" s="48" t="s">
        <v>83</v>
      </c>
      <c r="F270" s="38">
        <f>F271</f>
        <v>140504.5</v>
      </c>
    </row>
    <row r="271" spans="1:6" x14ac:dyDescent="0.3">
      <c r="A271" s="9" t="s">
        <v>82</v>
      </c>
      <c r="B271" s="48" t="s">
        <v>618</v>
      </c>
      <c r="C271" s="48" t="s">
        <v>15</v>
      </c>
      <c r="D271" s="48" t="s">
        <v>284</v>
      </c>
      <c r="E271" s="48" t="s">
        <v>84</v>
      </c>
      <c r="F271" s="38">
        <v>140504.5</v>
      </c>
    </row>
    <row r="272" spans="1:6" ht="20.399999999999999" x14ac:dyDescent="0.25">
      <c r="A272" s="91" t="s">
        <v>734</v>
      </c>
      <c r="B272" s="60" t="s">
        <v>720</v>
      </c>
      <c r="C272" s="60" t="s">
        <v>15</v>
      </c>
      <c r="D272" s="60" t="s">
        <v>721</v>
      </c>
      <c r="E272" s="60"/>
      <c r="F272" s="38">
        <f>F273</f>
        <v>7425</v>
      </c>
    </row>
    <row r="273" spans="1:6" ht="13.2" x14ac:dyDescent="0.25">
      <c r="A273" s="91" t="s">
        <v>458</v>
      </c>
      <c r="B273" s="60" t="s">
        <v>720</v>
      </c>
      <c r="C273" s="60" t="s">
        <v>15</v>
      </c>
      <c r="D273" s="60" t="s">
        <v>721</v>
      </c>
      <c r="E273" s="60" t="s">
        <v>83</v>
      </c>
      <c r="F273" s="38">
        <f>F274</f>
        <v>7425</v>
      </c>
    </row>
    <row r="274" spans="1:6" ht="13.2" x14ac:dyDescent="0.25">
      <c r="A274" s="91" t="s">
        <v>82</v>
      </c>
      <c r="B274" s="60" t="s">
        <v>720</v>
      </c>
      <c r="C274" s="60" t="s">
        <v>15</v>
      </c>
      <c r="D274" s="60" t="s">
        <v>721</v>
      </c>
      <c r="E274" s="60" t="s">
        <v>84</v>
      </c>
      <c r="F274" s="38">
        <v>7425</v>
      </c>
    </row>
    <row r="275" spans="1:6" ht="26.4" x14ac:dyDescent="0.25">
      <c r="A275" s="7" t="s">
        <v>714</v>
      </c>
      <c r="B275" s="48" t="s">
        <v>618</v>
      </c>
      <c r="C275" s="48" t="s">
        <v>15</v>
      </c>
      <c r="D275" s="48" t="s">
        <v>285</v>
      </c>
      <c r="E275" s="48" t="s">
        <v>245</v>
      </c>
      <c r="F275" s="38">
        <f>F276</f>
        <v>50000</v>
      </c>
    </row>
    <row r="276" spans="1:6" x14ac:dyDescent="0.3">
      <c r="A276" s="9" t="s">
        <v>81</v>
      </c>
      <c r="B276" s="48" t="s">
        <v>618</v>
      </c>
      <c r="C276" s="48" t="s">
        <v>15</v>
      </c>
      <c r="D276" s="48" t="s">
        <v>285</v>
      </c>
      <c r="E276" s="48" t="s">
        <v>83</v>
      </c>
      <c r="F276" s="38">
        <f>F277</f>
        <v>50000</v>
      </c>
    </row>
    <row r="277" spans="1:6" x14ac:dyDescent="0.3">
      <c r="A277" s="9" t="s">
        <v>82</v>
      </c>
      <c r="B277" s="48" t="s">
        <v>618</v>
      </c>
      <c r="C277" s="48" t="s">
        <v>15</v>
      </c>
      <c r="D277" s="48" t="s">
        <v>285</v>
      </c>
      <c r="E277" s="48" t="s">
        <v>84</v>
      </c>
      <c r="F277" s="38">
        <v>50000</v>
      </c>
    </row>
    <row r="278" spans="1:6" ht="26.4" x14ac:dyDescent="0.3">
      <c r="A278" s="9" t="s">
        <v>716</v>
      </c>
      <c r="B278" s="48" t="s">
        <v>618</v>
      </c>
      <c r="C278" s="48" t="s">
        <v>15</v>
      </c>
      <c r="D278" s="48" t="s">
        <v>715</v>
      </c>
      <c r="E278" s="48"/>
      <c r="F278" s="38">
        <f>F279</f>
        <v>10822.2</v>
      </c>
    </row>
    <row r="279" spans="1:6" x14ac:dyDescent="0.3">
      <c r="A279" s="9" t="s">
        <v>81</v>
      </c>
      <c r="B279" s="48" t="s">
        <v>618</v>
      </c>
      <c r="C279" s="48" t="s">
        <v>15</v>
      </c>
      <c r="D279" s="48" t="s">
        <v>715</v>
      </c>
      <c r="E279" s="48" t="s">
        <v>83</v>
      </c>
      <c r="F279" s="38">
        <f>F280</f>
        <v>10822.2</v>
      </c>
    </row>
    <row r="280" spans="1:6" x14ac:dyDescent="0.3">
      <c r="A280" s="9" t="s">
        <v>82</v>
      </c>
      <c r="B280" s="48" t="s">
        <v>618</v>
      </c>
      <c r="C280" s="48" t="s">
        <v>15</v>
      </c>
      <c r="D280" s="48" t="s">
        <v>715</v>
      </c>
      <c r="E280" s="48" t="s">
        <v>84</v>
      </c>
      <c r="F280" s="38">
        <v>10822.2</v>
      </c>
    </row>
    <row r="281" spans="1:6" x14ac:dyDescent="0.3">
      <c r="A281" s="9" t="s">
        <v>694</v>
      </c>
      <c r="B281" s="48" t="s">
        <v>618</v>
      </c>
      <c r="C281" s="48" t="s">
        <v>15</v>
      </c>
      <c r="D281" s="5" t="s">
        <v>717</v>
      </c>
      <c r="E281" s="48"/>
      <c r="F281" s="38">
        <f>F282</f>
        <v>7705.1</v>
      </c>
    </row>
    <row r="282" spans="1:6" x14ac:dyDescent="0.3">
      <c r="A282" s="9" t="s">
        <v>81</v>
      </c>
      <c r="B282" s="48" t="s">
        <v>618</v>
      </c>
      <c r="C282" s="48" t="s">
        <v>15</v>
      </c>
      <c r="D282" s="5" t="s">
        <v>717</v>
      </c>
      <c r="E282" s="48" t="s">
        <v>83</v>
      </c>
      <c r="F282" s="38">
        <f>F283</f>
        <v>7705.1</v>
      </c>
    </row>
    <row r="283" spans="1:6" x14ac:dyDescent="0.3">
      <c r="A283" s="9" t="s">
        <v>82</v>
      </c>
      <c r="B283" s="48" t="s">
        <v>618</v>
      </c>
      <c r="C283" s="48" t="s">
        <v>15</v>
      </c>
      <c r="D283" s="5" t="s">
        <v>717</v>
      </c>
      <c r="E283" s="48" t="s">
        <v>84</v>
      </c>
      <c r="F283" s="38">
        <v>7705.1</v>
      </c>
    </row>
    <row r="284" spans="1:6" x14ac:dyDescent="0.3">
      <c r="A284" s="9" t="s">
        <v>634</v>
      </c>
      <c r="B284" s="48" t="s">
        <v>618</v>
      </c>
      <c r="C284" s="48" t="s">
        <v>15</v>
      </c>
      <c r="D284" s="48" t="s">
        <v>635</v>
      </c>
      <c r="E284" s="48"/>
      <c r="F284" s="38">
        <f>F285</f>
        <v>26000</v>
      </c>
    </row>
    <row r="285" spans="1:6" x14ac:dyDescent="0.3">
      <c r="A285" s="9" t="s">
        <v>610</v>
      </c>
      <c r="B285" s="48" t="s">
        <v>618</v>
      </c>
      <c r="C285" s="48" t="s">
        <v>15</v>
      </c>
      <c r="D285" s="5" t="s">
        <v>636</v>
      </c>
      <c r="E285" s="48" t="s">
        <v>245</v>
      </c>
      <c r="F285" s="38">
        <f>F286</f>
        <v>26000</v>
      </c>
    </row>
    <row r="286" spans="1:6" x14ac:dyDescent="0.3">
      <c r="A286" s="9" t="s">
        <v>81</v>
      </c>
      <c r="B286" s="48" t="s">
        <v>618</v>
      </c>
      <c r="C286" s="48" t="s">
        <v>15</v>
      </c>
      <c r="D286" s="5" t="s">
        <v>636</v>
      </c>
      <c r="E286" s="48" t="s">
        <v>83</v>
      </c>
      <c r="F286" s="38">
        <f>F287</f>
        <v>26000</v>
      </c>
    </row>
    <row r="287" spans="1:6" x14ac:dyDescent="0.3">
      <c r="A287" s="9" t="s">
        <v>82</v>
      </c>
      <c r="B287" s="48" t="s">
        <v>618</v>
      </c>
      <c r="C287" s="48" t="s">
        <v>15</v>
      </c>
      <c r="D287" s="5" t="s">
        <v>636</v>
      </c>
      <c r="E287" s="48" t="s">
        <v>84</v>
      </c>
      <c r="F287" s="38">
        <v>26000</v>
      </c>
    </row>
    <row r="288" spans="1:6" ht="13.2" x14ac:dyDescent="0.25">
      <c r="A288" s="21" t="s">
        <v>16</v>
      </c>
      <c r="B288" s="6" t="s">
        <v>618</v>
      </c>
      <c r="C288" s="6" t="s">
        <v>17</v>
      </c>
      <c r="D288" s="6"/>
      <c r="E288" s="6"/>
      <c r="F288" s="36">
        <f>F289</f>
        <v>10873.7</v>
      </c>
    </row>
    <row r="289" spans="1:6" ht="13.2" x14ac:dyDescent="0.25">
      <c r="A289" s="7" t="s">
        <v>411</v>
      </c>
      <c r="B289" s="48" t="s">
        <v>618</v>
      </c>
      <c r="C289" s="48" t="s">
        <v>17</v>
      </c>
      <c r="D289" s="48" t="s">
        <v>166</v>
      </c>
      <c r="E289" s="48"/>
      <c r="F289" s="38">
        <f>F290</f>
        <v>10873.7</v>
      </c>
    </row>
    <row r="290" spans="1:6" ht="26.4" x14ac:dyDescent="0.25">
      <c r="A290" s="7" t="s">
        <v>703</v>
      </c>
      <c r="B290" s="48" t="s">
        <v>618</v>
      </c>
      <c r="C290" s="48" t="s">
        <v>17</v>
      </c>
      <c r="D290" s="48" t="s">
        <v>538</v>
      </c>
      <c r="E290" s="48"/>
      <c r="F290" s="38">
        <f>F291+F294+F297+F300+F303</f>
        <v>10873.7</v>
      </c>
    </row>
    <row r="291" spans="1:6" ht="26.4" x14ac:dyDescent="0.25">
      <c r="A291" s="7" t="s">
        <v>317</v>
      </c>
      <c r="B291" s="48" t="s">
        <v>618</v>
      </c>
      <c r="C291" s="48" t="s">
        <v>17</v>
      </c>
      <c r="D291" s="48" t="s">
        <v>539</v>
      </c>
      <c r="E291" s="48"/>
      <c r="F291" s="38">
        <f>F292</f>
        <v>2560</v>
      </c>
    </row>
    <row r="292" spans="1:6" x14ac:dyDescent="0.3">
      <c r="A292" s="9" t="s">
        <v>81</v>
      </c>
      <c r="B292" s="48" t="s">
        <v>618</v>
      </c>
      <c r="C292" s="48" t="s">
        <v>17</v>
      </c>
      <c r="D292" s="48" t="s">
        <v>539</v>
      </c>
      <c r="E292" s="48" t="s">
        <v>83</v>
      </c>
      <c r="F292" s="38">
        <f>F293</f>
        <v>2560</v>
      </c>
    </row>
    <row r="293" spans="1:6" x14ac:dyDescent="0.3">
      <c r="A293" s="9" t="s">
        <v>82</v>
      </c>
      <c r="B293" s="48" t="s">
        <v>618</v>
      </c>
      <c r="C293" s="48" t="s">
        <v>17</v>
      </c>
      <c r="D293" s="48" t="s">
        <v>539</v>
      </c>
      <c r="E293" s="48" t="s">
        <v>84</v>
      </c>
      <c r="F293" s="38">
        <v>2560</v>
      </c>
    </row>
    <row r="294" spans="1:6" ht="26.4" x14ac:dyDescent="0.25">
      <c r="A294" s="8" t="s">
        <v>323</v>
      </c>
      <c r="B294" s="48" t="s">
        <v>618</v>
      </c>
      <c r="C294" s="48" t="s">
        <v>17</v>
      </c>
      <c r="D294" s="48" t="s">
        <v>541</v>
      </c>
      <c r="E294" s="48"/>
      <c r="F294" s="38">
        <f>F295</f>
        <v>198</v>
      </c>
    </row>
    <row r="295" spans="1:6" x14ac:dyDescent="0.3">
      <c r="A295" s="9" t="s">
        <v>81</v>
      </c>
      <c r="B295" s="48" t="s">
        <v>618</v>
      </c>
      <c r="C295" s="48" t="s">
        <v>17</v>
      </c>
      <c r="D295" s="48" t="s">
        <v>541</v>
      </c>
      <c r="E295" s="48" t="s">
        <v>83</v>
      </c>
      <c r="F295" s="38">
        <f>F296</f>
        <v>198</v>
      </c>
    </row>
    <row r="296" spans="1:6" x14ac:dyDescent="0.3">
      <c r="A296" s="9" t="s">
        <v>82</v>
      </c>
      <c r="B296" s="48" t="s">
        <v>618</v>
      </c>
      <c r="C296" s="48" t="s">
        <v>17</v>
      </c>
      <c r="D296" s="48" t="s">
        <v>541</v>
      </c>
      <c r="E296" s="48" t="s">
        <v>84</v>
      </c>
      <c r="F296" s="38">
        <v>198</v>
      </c>
    </row>
    <row r="297" spans="1:6" ht="26.4" x14ac:dyDescent="0.25">
      <c r="A297" s="8" t="s">
        <v>704</v>
      </c>
      <c r="B297" s="48" t="s">
        <v>618</v>
      </c>
      <c r="C297" s="48" t="s">
        <v>17</v>
      </c>
      <c r="D297" s="48" t="s">
        <v>540</v>
      </c>
      <c r="E297" s="48"/>
      <c r="F297" s="38">
        <f>F298</f>
        <v>1125</v>
      </c>
    </row>
    <row r="298" spans="1:6" x14ac:dyDescent="0.3">
      <c r="A298" s="9" t="s">
        <v>81</v>
      </c>
      <c r="B298" s="48" t="s">
        <v>618</v>
      </c>
      <c r="C298" s="48" t="s">
        <v>17</v>
      </c>
      <c r="D298" s="48" t="s">
        <v>540</v>
      </c>
      <c r="E298" s="48" t="s">
        <v>83</v>
      </c>
      <c r="F298" s="38">
        <f>F299</f>
        <v>1125</v>
      </c>
    </row>
    <row r="299" spans="1:6" x14ac:dyDescent="0.3">
      <c r="A299" s="9" t="s">
        <v>82</v>
      </c>
      <c r="B299" s="48" t="s">
        <v>618</v>
      </c>
      <c r="C299" s="48" t="s">
        <v>17</v>
      </c>
      <c r="D299" s="48" t="s">
        <v>540</v>
      </c>
      <c r="E299" s="48" t="s">
        <v>84</v>
      </c>
      <c r="F299" s="38">
        <v>1125</v>
      </c>
    </row>
    <row r="300" spans="1:6" ht="26.4" x14ac:dyDescent="0.3">
      <c r="A300" s="9" t="s">
        <v>537</v>
      </c>
      <c r="B300" s="48" t="s">
        <v>618</v>
      </c>
      <c r="C300" s="48" t="s">
        <v>17</v>
      </c>
      <c r="D300" s="48" t="s">
        <v>542</v>
      </c>
      <c r="E300" s="48"/>
      <c r="F300" s="38">
        <f>F301</f>
        <v>6940.7</v>
      </c>
    </row>
    <row r="301" spans="1:6" x14ac:dyDescent="0.3">
      <c r="A301" s="9" t="s">
        <v>81</v>
      </c>
      <c r="B301" s="48" t="s">
        <v>618</v>
      </c>
      <c r="C301" s="48" t="s">
        <v>17</v>
      </c>
      <c r="D301" s="48" t="s">
        <v>542</v>
      </c>
      <c r="E301" s="48" t="s">
        <v>83</v>
      </c>
      <c r="F301" s="38">
        <f>F302</f>
        <v>6940.7</v>
      </c>
    </row>
    <row r="302" spans="1:6" x14ac:dyDescent="0.3">
      <c r="A302" s="9" t="s">
        <v>82</v>
      </c>
      <c r="B302" s="48" t="s">
        <v>618</v>
      </c>
      <c r="C302" s="48" t="s">
        <v>17</v>
      </c>
      <c r="D302" s="48" t="s">
        <v>542</v>
      </c>
      <c r="E302" s="48" t="s">
        <v>84</v>
      </c>
      <c r="F302" s="38">
        <v>6940.7</v>
      </c>
    </row>
    <row r="303" spans="1:6" ht="39.6" x14ac:dyDescent="0.3">
      <c r="A303" s="9" t="s">
        <v>318</v>
      </c>
      <c r="B303" s="48" t="s">
        <v>618</v>
      </c>
      <c r="C303" s="48" t="s">
        <v>17</v>
      </c>
      <c r="D303" s="48" t="s">
        <v>543</v>
      </c>
      <c r="E303" s="48"/>
      <c r="F303" s="38">
        <f>F304</f>
        <v>50</v>
      </c>
    </row>
    <row r="304" spans="1:6" x14ac:dyDescent="0.3">
      <c r="A304" s="9" t="s">
        <v>81</v>
      </c>
      <c r="B304" s="48" t="s">
        <v>618</v>
      </c>
      <c r="C304" s="48" t="s">
        <v>17</v>
      </c>
      <c r="D304" s="48" t="s">
        <v>543</v>
      </c>
      <c r="E304" s="48" t="s">
        <v>83</v>
      </c>
      <c r="F304" s="38">
        <f>F305</f>
        <v>50</v>
      </c>
    </row>
    <row r="305" spans="1:6" x14ac:dyDescent="0.3">
      <c r="A305" s="9" t="s">
        <v>82</v>
      </c>
      <c r="B305" s="48" t="s">
        <v>618</v>
      </c>
      <c r="C305" s="48" t="s">
        <v>17</v>
      </c>
      <c r="D305" s="48" t="s">
        <v>543</v>
      </c>
      <c r="E305" s="48" t="s">
        <v>84</v>
      </c>
      <c r="F305" s="38">
        <v>50</v>
      </c>
    </row>
    <row r="306" spans="1:6" ht="13.2" x14ac:dyDescent="0.25">
      <c r="A306" s="21" t="s">
        <v>18</v>
      </c>
      <c r="B306" s="6" t="s">
        <v>618</v>
      </c>
      <c r="C306" s="6" t="s">
        <v>19</v>
      </c>
      <c r="D306" s="6"/>
      <c r="E306" s="6"/>
      <c r="F306" s="36">
        <f>F307</f>
        <v>1400</v>
      </c>
    </row>
    <row r="307" spans="1:6" x14ac:dyDescent="0.3">
      <c r="A307" s="9" t="s">
        <v>370</v>
      </c>
      <c r="B307" s="48" t="s">
        <v>618</v>
      </c>
      <c r="C307" s="48" t="s">
        <v>19</v>
      </c>
      <c r="D307" s="48" t="s">
        <v>278</v>
      </c>
      <c r="E307" s="48"/>
      <c r="F307" s="38">
        <f>F308</f>
        <v>1400</v>
      </c>
    </row>
    <row r="308" spans="1:6" x14ac:dyDescent="0.3">
      <c r="A308" s="9" t="s">
        <v>399</v>
      </c>
      <c r="B308" s="48" t="s">
        <v>618</v>
      </c>
      <c r="C308" s="48" t="s">
        <v>19</v>
      </c>
      <c r="D308" s="48" t="s">
        <v>279</v>
      </c>
      <c r="E308" s="48"/>
      <c r="F308" s="38">
        <f>F309</f>
        <v>1400</v>
      </c>
    </row>
    <row r="309" spans="1:6" ht="26.25" customHeight="1" x14ac:dyDescent="0.3">
      <c r="A309" s="9" t="s">
        <v>574</v>
      </c>
      <c r="B309" s="48" t="s">
        <v>618</v>
      </c>
      <c r="C309" s="48" t="s">
        <v>19</v>
      </c>
      <c r="D309" s="48" t="s">
        <v>485</v>
      </c>
      <c r="E309" s="48" t="s">
        <v>245</v>
      </c>
      <c r="F309" s="38">
        <f>F310</f>
        <v>1400</v>
      </c>
    </row>
    <row r="310" spans="1:6" ht="13.2" x14ac:dyDescent="0.25">
      <c r="A310" s="8" t="s">
        <v>85</v>
      </c>
      <c r="B310" s="48" t="s">
        <v>618</v>
      </c>
      <c r="C310" s="48" t="s">
        <v>19</v>
      </c>
      <c r="D310" s="48" t="s">
        <v>485</v>
      </c>
      <c r="E310" s="48" t="s">
        <v>87</v>
      </c>
      <c r="F310" s="38">
        <f>F311</f>
        <v>1400</v>
      </c>
    </row>
    <row r="311" spans="1:6" ht="26.4" x14ac:dyDescent="0.3">
      <c r="A311" s="9" t="s">
        <v>101</v>
      </c>
      <c r="B311" s="48" t="s">
        <v>618</v>
      </c>
      <c r="C311" s="48" t="s">
        <v>19</v>
      </c>
      <c r="D311" s="48" t="s">
        <v>485</v>
      </c>
      <c r="E311" s="48" t="s">
        <v>43</v>
      </c>
      <c r="F311" s="38">
        <v>1400</v>
      </c>
    </row>
    <row r="312" spans="1:6" x14ac:dyDescent="0.3">
      <c r="A312" s="72" t="s">
        <v>72</v>
      </c>
      <c r="B312" s="6" t="s">
        <v>618</v>
      </c>
      <c r="C312" s="6" t="s">
        <v>208</v>
      </c>
      <c r="D312" s="6"/>
      <c r="E312" s="6"/>
      <c r="F312" s="36">
        <f>F313+F324+F415</f>
        <v>640164.30000000005</v>
      </c>
    </row>
    <row r="313" spans="1:6" x14ac:dyDescent="0.3">
      <c r="A313" s="72" t="s">
        <v>573</v>
      </c>
      <c r="B313" s="6" t="s">
        <v>618</v>
      </c>
      <c r="C313" s="6" t="s">
        <v>571</v>
      </c>
      <c r="D313" s="6"/>
      <c r="E313" s="6"/>
      <c r="F313" s="36">
        <f>F314+F319</f>
        <v>109846.3</v>
      </c>
    </row>
    <row r="314" spans="1:6" ht="13.2" x14ac:dyDescent="0.25">
      <c r="A314" s="7" t="s">
        <v>369</v>
      </c>
      <c r="B314" s="48" t="s">
        <v>618</v>
      </c>
      <c r="C314" s="48" t="s">
        <v>571</v>
      </c>
      <c r="D314" s="48" t="s">
        <v>194</v>
      </c>
      <c r="E314" s="48"/>
      <c r="F314" s="38">
        <f>F315</f>
        <v>96346.3</v>
      </c>
    </row>
    <row r="315" spans="1:6" ht="26.4" x14ac:dyDescent="0.3">
      <c r="A315" s="42" t="s">
        <v>398</v>
      </c>
      <c r="B315" s="48" t="s">
        <v>618</v>
      </c>
      <c r="C315" s="48" t="s">
        <v>571</v>
      </c>
      <c r="D315" s="48" t="s">
        <v>484</v>
      </c>
      <c r="E315" s="48"/>
      <c r="F315" s="38">
        <f>F316</f>
        <v>96346.3</v>
      </c>
    </row>
    <row r="316" spans="1:6" x14ac:dyDescent="0.3">
      <c r="A316" s="9" t="s">
        <v>482</v>
      </c>
      <c r="B316" s="48" t="s">
        <v>618</v>
      </c>
      <c r="C316" s="48" t="s">
        <v>571</v>
      </c>
      <c r="D316" s="48" t="s">
        <v>483</v>
      </c>
      <c r="E316" s="48"/>
      <c r="F316" s="38">
        <f>F317</f>
        <v>96346.3</v>
      </c>
    </row>
    <row r="317" spans="1:6" x14ac:dyDescent="0.3">
      <c r="A317" s="9" t="s">
        <v>93</v>
      </c>
      <c r="B317" s="48" t="s">
        <v>618</v>
      </c>
      <c r="C317" s="48" t="s">
        <v>571</v>
      </c>
      <c r="D317" s="48" t="s">
        <v>483</v>
      </c>
      <c r="E317" s="48" t="s">
        <v>36</v>
      </c>
      <c r="F317" s="38">
        <f>F318</f>
        <v>96346.3</v>
      </c>
    </row>
    <row r="318" spans="1:6" x14ac:dyDescent="0.3">
      <c r="A318" s="9" t="s">
        <v>94</v>
      </c>
      <c r="B318" s="48" t="s">
        <v>618</v>
      </c>
      <c r="C318" s="48" t="s">
        <v>571</v>
      </c>
      <c r="D318" s="48" t="s">
        <v>483</v>
      </c>
      <c r="E318" s="48" t="s">
        <v>95</v>
      </c>
      <c r="F318" s="38">
        <v>96346.3</v>
      </c>
    </row>
    <row r="319" spans="1:6" ht="13.2" x14ac:dyDescent="0.25">
      <c r="A319" s="7" t="s">
        <v>662</v>
      </c>
      <c r="B319" s="48" t="s">
        <v>618</v>
      </c>
      <c r="C319" s="48" t="s">
        <v>571</v>
      </c>
      <c r="D319" s="48" t="s">
        <v>289</v>
      </c>
      <c r="E319" s="48"/>
      <c r="F319" s="38">
        <f>F320</f>
        <v>13500</v>
      </c>
    </row>
    <row r="320" spans="1:6" ht="19.5" customHeight="1" x14ac:dyDescent="0.3">
      <c r="A320" s="9" t="s">
        <v>372</v>
      </c>
      <c r="B320" s="48" t="s">
        <v>618</v>
      </c>
      <c r="C320" s="48" t="s">
        <v>571</v>
      </c>
      <c r="D320" s="48" t="s">
        <v>315</v>
      </c>
      <c r="E320" s="48"/>
      <c r="F320" s="38">
        <f>F321</f>
        <v>13500</v>
      </c>
    </row>
    <row r="321" spans="1:6" x14ac:dyDescent="0.3">
      <c r="A321" s="9" t="s">
        <v>373</v>
      </c>
      <c r="B321" s="48" t="s">
        <v>618</v>
      </c>
      <c r="C321" s="48" t="s">
        <v>571</v>
      </c>
      <c r="D321" s="48" t="s">
        <v>374</v>
      </c>
      <c r="E321" s="48"/>
      <c r="F321" s="38">
        <f>F322</f>
        <v>13500</v>
      </c>
    </row>
    <row r="322" spans="1:6" ht="13.2" x14ac:dyDescent="0.25">
      <c r="A322" s="8" t="s">
        <v>85</v>
      </c>
      <c r="B322" s="48" t="s">
        <v>618</v>
      </c>
      <c r="C322" s="48" t="s">
        <v>571</v>
      </c>
      <c r="D322" s="48" t="s">
        <v>374</v>
      </c>
      <c r="E322" s="48" t="s">
        <v>87</v>
      </c>
      <c r="F322" s="38">
        <f>F323</f>
        <v>13500</v>
      </c>
    </row>
    <row r="323" spans="1:6" ht="26.4" x14ac:dyDescent="0.25">
      <c r="A323" s="7" t="s">
        <v>123</v>
      </c>
      <c r="B323" s="48" t="s">
        <v>618</v>
      </c>
      <c r="C323" s="48" t="s">
        <v>571</v>
      </c>
      <c r="D323" s="48" t="s">
        <v>374</v>
      </c>
      <c r="E323" s="48" t="s">
        <v>43</v>
      </c>
      <c r="F323" s="38">
        <v>13500</v>
      </c>
    </row>
    <row r="324" spans="1:6" ht="13.2" x14ac:dyDescent="0.25">
      <c r="A324" s="21" t="s">
        <v>20</v>
      </c>
      <c r="B324" s="48" t="s">
        <v>618</v>
      </c>
      <c r="C324" s="6" t="s">
        <v>21</v>
      </c>
      <c r="D324" s="6"/>
      <c r="E324" s="6"/>
      <c r="F324" s="36">
        <f>F325+F410</f>
        <v>281716</v>
      </c>
    </row>
    <row r="325" spans="1:6" ht="26.4" x14ac:dyDescent="0.25">
      <c r="A325" s="7" t="s">
        <v>387</v>
      </c>
      <c r="B325" s="48" t="s">
        <v>618</v>
      </c>
      <c r="C325" s="48" t="s">
        <v>21</v>
      </c>
      <c r="D325" s="48" t="s">
        <v>290</v>
      </c>
      <c r="E325" s="48"/>
      <c r="F325" s="38">
        <f>F326+F336+F352+F386+F397+F393</f>
        <v>278716</v>
      </c>
    </row>
    <row r="326" spans="1:6" x14ac:dyDescent="0.3">
      <c r="A326" s="76" t="s">
        <v>337</v>
      </c>
      <c r="B326" s="48" t="s">
        <v>618</v>
      </c>
      <c r="C326" s="48" t="s">
        <v>21</v>
      </c>
      <c r="D326" s="48" t="s">
        <v>291</v>
      </c>
      <c r="E326" s="48"/>
      <c r="F326" s="38">
        <f>F327+F330+F333</f>
        <v>33100</v>
      </c>
    </row>
    <row r="327" spans="1:6" ht="13.2" x14ac:dyDescent="0.25">
      <c r="A327" s="7" t="s">
        <v>418</v>
      </c>
      <c r="B327" s="48" t="s">
        <v>618</v>
      </c>
      <c r="C327" s="48" t="s">
        <v>21</v>
      </c>
      <c r="D327" s="48" t="s">
        <v>351</v>
      </c>
      <c r="E327" s="48"/>
      <c r="F327" s="38">
        <f>F328</f>
        <v>8900</v>
      </c>
    </row>
    <row r="328" spans="1:6" x14ac:dyDescent="0.3">
      <c r="A328" s="9" t="s">
        <v>93</v>
      </c>
      <c r="B328" s="48" t="s">
        <v>618</v>
      </c>
      <c r="C328" s="48" t="s">
        <v>21</v>
      </c>
      <c r="D328" s="48" t="s">
        <v>351</v>
      </c>
      <c r="E328" s="48" t="s">
        <v>36</v>
      </c>
      <c r="F328" s="38">
        <f>F329</f>
        <v>8900</v>
      </c>
    </row>
    <row r="329" spans="1:6" x14ac:dyDescent="0.3">
      <c r="A329" s="9" t="s">
        <v>94</v>
      </c>
      <c r="B329" s="48" t="s">
        <v>618</v>
      </c>
      <c r="C329" s="48" t="s">
        <v>21</v>
      </c>
      <c r="D329" s="48" t="s">
        <v>351</v>
      </c>
      <c r="E329" s="48" t="s">
        <v>95</v>
      </c>
      <c r="F329" s="38">
        <v>8900</v>
      </c>
    </row>
    <row r="330" spans="1:6" ht="13.2" x14ac:dyDescent="0.25">
      <c r="A330" s="7" t="s">
        <v>419</v>
      </c>
      <c r="B330" s="48" t="s">
        <v>618</v>
      </c>
      <c r="C330" s="48" t="s">
        <v>21</v>
      </c>
      <c r="D330" s="48" t="s">
        <v>352</v>
      </c>
      <c r="E330" s="48"/>
      <c r="F330" s="38">
        <f>F331</f>
        <v>14000</v>
      </c>
    </row>
    <row r="331" spans="1:6" x14ac:dyDescent="0.3">
      <c r="A331" s="9" t="s">
        <v>93</v>
      </c>
      <c r="B331" s="48" t="s">
        <v>618</v>
      </c>
      <c r="C331" s="48" t="s">
        <v>21</v>
      </c>
      <c r="D331" s="48" t="s">
        <v>352</v>
      </c>
      <c r="E331" s="48" t="s">
        <v>36</v>
      </c>
      <c r="F331" s="38">
        <f>F332</f>
        <v>14000</v>
      </c>
    </row>
    <row r="332" spans="1:6" x14ac:dyDescent="0.3">
      <c r="A332" s="9" t="s">
        <v>94</v>
      </c>
      <c r="B332" s="48" t="s">
        <v>618</v>
      </c>
      <c r="C332" s="48" t="s">
        <v>21</v>
      </c>
      <c r="D332" s="48" t="s">
        <v>352</v>
      </c>
      <c r="E332" s="48" t="s">
        <v>95</v>
      </c>
      <c r="F332" s="38">
        <v>14000</v>
      </c>
    </row>
    <row r="333" spans="1:6" ht="26.4" x14ac:dyDescent="0.25">
      <c r="A333" s="7" t="s">
        <v>420</v>
      </c>
      <c r="B333" s="48" t="s">
        <v>618</v>
      </c>
      <c r="C333" s="48" t="s">
        <v>21</v>
      </c>
      <c r="D333" s="48" t="s">
        <v>353</v>
      </c>
      <c r="E333" s="48"/>
      <c r="F333" s="38">
        <f>F334</f>
        <v>10200</v>
      </c>
    </row>
    <row r="334" spans="1:6" x14ac:dyDescent="0.3">
      <c r="A334" s="9" t="s">
        <v>93</v>
      </c>
      <c r="B334" s="48" t="s">
        <v>618</v>
      </c>
      <c r="C334" s="48" t="s">
        <v>21</v>
      </c>
      <c r="D334" s="48" t="s">
        <v>353</v>
      </c>
      <c r="E334" s="48" t="s">
        <v>36</v>
      </c>
      <c r="F334" s="38">
        <f>F335</f>
        <v>10200</v>
      </c>
    </row>
    <row r="335" spans="1:6" x14ac:dyDescent="0.3">
      <c r="A335" s="9" t="s">
        <v>94</v>
      </c>
      <c r="B335" s="48" t="s">
        <v>618</v>
      </c>
      <c r="C335" s="48" t="s">
        <v>21</v>
      </c>
      <c r="D335" s="48" t="s">
        <v>353</v>
      </c>
      <c r="E335" s="48" t="s">
        <v>95</v>
      </c>
      <c r="F335" s="38">
        <v>10200</v>
      </c>
    </row>
    <row r="336" spans="1:6" x14ac:dyDescent="0.3">
      <c r="A336" s="9" t="s">
        <v>338</v>
      </c>
      <c r="B336" s="48" t="s">
        <v>618</v>
      </c>
      <c r="C336" s="48" t="s">
        <v>21</v>
      </c>
      <c r="D336" s="48" t="s">
        <v>342</v>
      </c>
      <c r="E336" s="48"/>
      <c r="F336" s="38">
        <f>F349+F337+F340+F343+F346</f>
        <v>13200</v>
      </c>
    </row>
    <row r="337" spans="1:6" x14ac:dyDescent="0.3">
      <c r="A337" s="9" t="s">
        <v>727</v>
      </c>
      <c r="B337" s="48" t="s">
        <v>618</v>
      </c>
      <c r="C337" s="48" t="s">
        <v>21</v>
      </c>
      <c r="D337" s="48" t="s">
        <v>741</v>
      </c>
      <c r="E337" s="48"/>
      <c r="F337" s="38">
        <f>F338</f>
        <v>3200</v>
      </c>
    </row>
    <row r="338" spans="1:6" x14ac:dyDescent="0.3">
      <c r="A338" s="9" t="s">
        <v>81</v>
      </c>
      <c r="B338" s="48" t="s">
        <v>618</v>
      </c>
      <c r="C338" s="48" t="s">
        <v>21</v>
      </c>
      <c r="D338" s="48" t="s">
        <v>741</v>
      </c>
      <c r="E338" s="48" t="s">
        <v>83</v>
      </c>
      <c r="F338" s="38">
        <f>F339</f>
        <v>3200</v>
      </c>
    </row>
    <row r="339" spans="1:6" x14ac:dyDescent="0.3">
      <c r="A339" s="9" t="s">
        <v>82</v>
      </c>
      <c r="B339" s="48" t="s">
        <v>618</v>
      </c>
      <c r="C339" s="48" t="s">
        <v>21</v>
      </c>
      <c r="D339" s="48" t="s">
        <v>741</v>
      </c>
      <c r="E339" s="48" t="s">
        <v>84</v>
      </c>
      <c r="F339" s="38">
        <v>3200</v>
      </c>
    </row>
    <row r="340" spans="1:6" x14ac:dyDescent="0.3">
      <c r="A340" s="9" t="s">
        <v>748</v>
      </c>
      <c r="B340" s="48" t="s">
        <v>618</v>
      </c>
      <c r="C340" s="48" t="s">
        <v>21</v>
      </c>
      <c r="D340" s="48" t="s">
        <v>742</v>
      </c>
      <c r="E340" s="48"/>
      <c r="F340" s="38">
        <f>F341</f>
        <v>2500</v>
      </c>
    </row>
    <row r="341" spans="1:6" x14ac:dyDescent="0.3">
      <c r="A341" s="9" t="s">
        <v>93</v>
      </c>
      <c r="B341" s="48" t="s">
        <v>618</v>
      </c>
      <c r="C341" s="48" t="s">
        <v>21</v>
      </c>
      <c r="D341" s="48" t="s">
        <v>742</v>
      </c>
      <c r="E341" s="48" t="s">
        <v>36</v>
      </c>
      <c r="F341" s="38">
        <f>F342</f>
        <v>2500</v>
      </c>
    </row>
    <row r="342" spans="1:6" x14ac:dyDescent="0.3">
      <c r="A342" s="9" t="s">
        <v>94</v>
      </c>
      <c r="B342" s="48" t="s">
        <v>618</v>
      </c>
      <c r="C342" s="48" t="s">
        <v>21</v>
      </c>
      <c r="D342" s="48" t="s">
        <v>742</v>
      </c>
      <c r="E342" s="48" t="s">
        <v>95</v>
      </c>
      <c r="F342" s="38">
        <v>2500</v>
      </c>
    </row>
    <row r="343" spans="1:6" x14ac:dyDescent="0.3">
      <c r="A343" s="9" t="s">
        <v>747</v>
      </c>
      <c r="B343" s="48" t="s">
        <v>618</v>
      </c>
      <c r="C343" s="48" t="s">
        <v>21</v>
      </c>
      <c r="D343" s="48" t="s">
        <v>743</v>
      </c>
      <c r="E343" s="48"/>
      <c r="F343" s="38">
        <f>F344</f>
        <v>4000</v>
      </c>
    </row>
    <row r="344" spans="1:6" x14ac:dyDescent="0.3">
      <c r="A344" s="9" t="s">
        <v>93</v>
      </c>
      <c r="B344" s="48" t="s">
        <v>618</v>
      </c>
      <c r="C344" s="48" t="s">
        <v>21</v>
      </c>
      <c r="D344" s="48" t="s">
        <v>743</v>
      </c>
      <c r="E344" s="48" t="s">
        <v>36</v>
      </c>
      <c r="F344" s="38">
        <f>F345</f>
        <v>4000</v>
      </c>
    </row>
    <row r="345" spans="1:6" x14ac:dyDescent="0.3">
      <c r="A345" s="9" t="s">
        <v>94</v>
      </c>
      <c r="B345" s="48" t="s">
        <v>618</v>
      </c>
      <c r="C345" s="48" t="s">
        <v>21</v>
      </c>
      <c r="D345" s="48" t="s">
        <v>743</v>
      </c>
      <c r="E345" s="48" t="s">
        <v>95</v>
      </c>
      <c r="F345" s="38">
        <v>4000</v>
      </c>
    </row>
    <row r="346" spans="1:6" x14ac:dyDescent="0.3">
      <c r="A346" s="9" t="s">
        <v>746</v>
      </c>
      <c r="B346" s="48" t="s">
        <v>618</v>
      </c>
      <c r="C346" s="48" t="s">
        <v>21</v>
      </c>
      <c r="D346" s="48" t="s">
        <v>744</v>
      </c>
      <c r="E346" s="48"/>
      <c r="F346" s="38">
        <f>F347</f>
        <v>500</v>
      </c>
    </row>
    <row r="347" spans="1:6" x14ac:dyDescent="0.3">
      <c r="A347" s="9" t="s">
        <v>93</v>
      </c>
      <c r="B347" s="48" t="s">
        <v>618</v>
      </c>
      <c r="C347" s="48" t="s">
        <v>21</v>
      </c>
      <c r="D347" s="48" t="s">
        <v>744</v>
      </c>
      <c r="E347" s="48" t="s">
        <v>36</v>
      </c>
      <c r="F347" s="38">
        <f>F348</f>
        <v>500</v>
      </c>
    </row>
    <row r="348" spans="1:6" x14ac:dyDescent="0.3">
      <c r="A348" s="9" t="s">
        <v>94</v>
      </c>
      <c r="B348" s="48" t="s">
        <v>618</v>
      </c>
      <c r="C348" s="48" t="s">
        <v>21</v>
      </c>
      <c r="D348" s="48" t="s">
        <v>744</v>
      </c>
      <c r="E348" s="48" t="s">
        <v>95</v>
      </c>
      <c r="F348" s="38">
        <v>500</v>
      </c>
    </row>
    <row r="349" spans="1:6" x14ac:dyDescent="0.3">
      <c r="A349" s="9" t="s">
        <v>341</v>
      </c>
      <c r="B349" s="48" t="s">
        <v>618</v>
      </c>
      <c r="C349" s="48" t="s">
        <v>21</v>
      </c>
      <c r="D349" s="48" t="s">
        <v>691</v>
      </c>
      <c r="E349" s="48"/>
      <c r="F349" s="38">
        <f>F350</f>
        <v>3000</v>
      </c>
    </row>
    <row r="350" spans="1:6" x14ac:dyDescent="0.3">
      <c r="A350" s="9" t="s">
        <v>93</v>
      </c>
      <c r="B350" s="48" t="s">
        <v>618</v>
      </c>
      <c r="C350" s="48" t="s">
        <v>21</v>
      </c>
      <c r="D350" s="48" t="s">
        <v>691</v>
      </c>
      <c r="E350" s="48" t="s">
        <v>36</v>
      </c>
      <c r="F350" s="38">
        <f>F351</f>
        <v>3000</v>
      </c>
    </row>
    <row r="351" spans="1:6" x14ac:dyDescent="0.3">
      <c r="A351" s="9" t="s">
        <v>94</v>
      </c>
      <c r="B351" s="48" t="s">
        <v>618</v>
      </c>
      <c r="C351" s="48" t="s">
        <v>21</v>
      </c>
      <c r="D351" s="48" t="s">
        <v>691</v>
      </c>
      <c r="E351" s="48" t="s">
        <v>95</v>
      </c>
      <c r="F351" s="38">
        <v>3000</v>
      </c>
    </row>
    <row r="352" spans="1:6" x14ac:dyDescent="0.3">
      <c r="A352" s="9" t="s">
        <v>340</v>
      </c>
      <c r="B352" s="48" t="s">
        <v>618</v>
      </c>
      <c r="C352" s="48" t="s">
        <v>21</v>
      </c>
      <c r="D352" s="48" t="s">
        <v>344</v>
      </c>
      <c r="E352" s="48"/>
      <c r="F352" s="38">
        <f>F353+F356+F359+F383+F377+F380+F362+F365+F368+F371+F374</f>
        <v>207566</v>
      </c>
    </row>
    <row r="353" spans="1:6" ht="26.4" x14ac:dyDescent="0.3">
      <c r="A353" s="9" t="s">
        <v>745</v>
      </c>
      <c r="B353" s="48" t="s">
        <v>618</v>
      </c>
      <c r="C353" s="48" t="s">
        <v>21</v>
      </c>
      <c r="D353" s="48" t="s">
        <v>354</v>
      </c>
      <c r="E353" s="48"/>
      <c r="F353" s="38">
        <f>F354</f>
        <v>155584</v>
      </c>
    </row>
    <row r="354" spans="1:6" ht="13.2" x14ac:dyDescent="0.25">
      <c r="A354" s="8" t="s">
        <v>85</v>
      </c>
      <c r="B354" s="48" t="s">
        <v>618</v>
      </c>
      <c r="C354" s="48" t="s">
        <v>21</v>
      </c>
      <c r="D354" s="48" t="s">
        <v>354</v>
      </c>
      <c r="E354" s="48" t="s">
        <v>87</v>
      </c>
      <c r="F354" s="38">
        <f>F355</f>
        <v>155584</v>
      </c>
    </row>
    <row r="355" spans="1:6" ht="26.4" x14ac:dyDescent="0.25">
      <c r="A355" s="7" t="s">
        <v>123</v>
      </c>
      <c r="B355" s="48" t="s">
        <v>618</v>
      </c>
      <c r="C355" s="48" t="s">
        <v>21</v>
      </c>
      <c r="D355" s="48" t="s">
        <v>354</v>
      </c>
      <c r="E355" s="48" t="s">
        <v>43</v>
      </c>
      <c r="F355" s="38">
        <v>155584</v>
      </c>
    </row>
    <row r="356" spans="1:6" x14ac:dyDescent="0.3">
      <c r="A356" s="9" t="s">
        <v>343</v>
      </c>
      <c r="B356" s="48" t="s">
        <v>618</v>
      </c>
      <c r="C356" s="48" t="s">
        <v>21</v>
      </c>
      <c r="D356" s="48" t="s">
        <v>355</v>
      </c>
      <c r="E356" s="48"/>
      <c r="F356" s="38">
        <f>F357</f>
        <v>33306</v>
      </c>
    </row>
    <row r="357" spans="1:6" ht="13.2" x14ac:dyDescent="0.25">
      <c r="A357" s="8" t="s">
        <v>85</v>
      </c>
      <c r="B357" s="48" t="s">
        <v>618</v>
      </c>
      <c r="C357" s="48" t="s">
        <v>21</v>
      </c>
      <c r="D357" s="48" t="s">
        <v>355</v>
      </c>
      <c r="E357" s="48" t="s">
        <v>87</v>
      </c>
      <c r="F357" s="38">
        <f>F358</f>
        <v>33306</v>
      </c>
    </row>
    <row r="358" spans="1:6" ht="26.4" x14ac:dyDescent="0.25">
      <c r="A358" s="7" t="s">
        <v>123</v>
      </c>
      <c r="B358" s="48" t="s">
        <v>618</v>
      </c>
      <c r="C358" s="48" t="s">
        <v>21</v>
      </c>
      <c r="D358" s="48" t="s">
        <v>355</v>
      </c>
      <c r="E358" s="48" t="s">
        <v>43</v>
      </c>
      <c r="F358" s="38">
        <v>33306</v>
      </c>
    </row>
    <row r="359" spans="1:6" hidden="1" x14ac:dyDescent="0.3">
      <c r="A359" s="9" t="s">
        <v>347</v>
      </c>
      <c r="B359" s="48" t="s">
        <v>618</v>
      </c>
      <c r="C359" s="48" t="s">
        <v>21</v>
      </c>
      <c r="D359" s="48" t="s">
        <v>356</v>
      </c>
      <c r="E359" s="48"/>
      <c r="F359" s="38">
        <f>F360</f>
        <v>0</v>
      </c>
    </row>
    <row r="360" spans="1:6" hidden="1" x14ac:dyDescent="0.3">
      <c r="A360" s="9" t="s">
        <v>81</v>
      </c>
      <c r="B360" s="48" t="s">
        <v>618</v>
      </c>
      <c r="C360" s="48" t="s">
        <v>21</v>
      </c>
      <c r="D360" s="48" t="s">
        <v>356</v>
      </c>
      <c r="E360" s="48" t="s">
        <v>83</v>
      </c>
      <c r="F360" s="38">
        <f>F361</f>
        <v>0</v>
      </c>
    </row>
    <row r="361" spans="1:6" hidden="1" x14ac:dyDescent="0.3">
      <c r="A361" s="9" t="s">
        <v>82</v>
      </c>
      <c r="B361" s="48" t="s">
        <v>618</v>
      </c>
      <c r="C361" s="48" t="s">
        <v>21</v>
      </c>
      <c r="D361" s="48" t="s">
        <v>356</v>
      </c>
      <c r="E361" s="48" t="s">
        <v>84</v>
      </c>
      <c r="F361" s="38">
        <v>0</v>
      </c>
    </row>
    <row r="362" spans="1:6" x14ac:dyDescent="0.3">
      <c r="A362" s="9" t="s">
        <v>749</v>
      </c>
      <c r="B362" s="48" t="s">
        <v>618</v>
      </c>
      <c r="C362" s="48" t="s">
        <v>21</v>
      </c>
      <c r="D362" s="48" t="s">
        <v>750</v>
      </c>
      <c r="E362" s="48"/>
      <c r="F362" s="38">
        <f>F363</f>
        <v>2000</v>
      </c>
    </row>
    <row r="363" spans="1:6" x14ac:dyDescent="0.3">
      <c r="A363" s="9" t="s">
        <v>93</v>
      </c>
      <c r="B363" s="48" t="s">
        <v>618</v>
      </c>
      <c r="C363" s="48" t="s">
        <v>21</v>
      </c>
      <c r="D363" s="48" t="s">
        <v>750</v>
      </c>
      <c r="E363" s="48" t="s">
        <v>36</v>
      </c>
      <c r="F363" s="38">
        <f>F364</f>
        <v>2000</v>
      </c>
    </row>
    <row r="364" spans="1:6" x14ac:dyDescent="0.3">
      <c r="A364" s="9" t="s">
        <v>94</v>
      </c>
      <c r="B364" s="48" t="s">
        <v>618</v>
      </c>
      <c r="C364" s="48" t="s">
        <v>21</v>
      </c>
      <c r="D364" s="48" t="s">
        <v>750</v>
      </c>
      <c r="E364" s="48" t="s">
        <v>95</v>
      </c>
      <c r="F364" s="38">
        <v>2000</v>
      </c>
    </row>
    <row r="365" spans="1:6" ht="13.2" x14ac:dyDescent="0.25">
      <c r="A365" s="7" t="s">
        <v>751</v>
      </c>
      <c r="B365" s="48" t="s">
        <v>618</v>
      </c>
      <c r="C365" s="48" t="s">
        <v>21</v>
      </c>
      <c r="D365" s="48" t="s">
        <v>755</v>
      </c>
      <c r="E365" s="48"/>
      <c r="F365" s="38">
        <f>F366</f>
        <v>3500</v>
      </c>
    </row>
    <row r="366" spans="1:6" x14ac:dyDescent="0.3">
      <c r="A366" s="9" t="s">
        <v>93</v>
      </c>
      <c r="B366" s="48" t="s">
        <v>618</v>
      </c>
      <c r="C366" s="48" t="s">
        <v>21</v>
      </c>
      <c r="D366" s="48" t="s">
        <v>755</v>
      </c>
      <c r="E366" s="48" t="s">
        <v>36</v>
      </c>
      <c r="F366" s="38">
        <f>F367</f>
        <v>3500</v>
      </c>
    </row>
    <row r="367" spans="1:6" x14ac:dyDescent="0.3">
      <c r="A367" s="9" t="s">
        <v>94</v>
      </c>
      <c r="B367" s="48" t="s">
        <v>618</v>
      </c>
      <c r="C367" s="48" t="s">
        <v>21</v>
      </c>
      <c r="D367" s="48" t="s">
        <v>755</v>
      </c>
      <c r="E367" s="48" t="s">
        <v>95</v>
      </c>
      <c r="F367" s="38">
        <v>3500</v>
      </c>
    </row>
    <row r="368" spans="1:6" ht="13.2" x14ac:dyDescent="0.25">
      <c r="A368" s="7" t="s">
        <v>752</v>
      </c>
      <c r="B368" s="48" t="s">
        <v>618</v>
      </c>
      <c r="C368" s="48" t="s">
        <v>21</v>
      </c>
      <c r="D368" s="48" t="s">
        <v>756</v>
      </c>
      <c r="E368" s="48"/>
      <c r="F368" s="38">
        <f>F369</f>
        <v>500</v>
      </c>
    </row>
    <row r="369" spans="1:6" x14ac:dyDescent="0.3">
      <c r="A369" s="9" t="s">
        <v>93</v>
      </c>
      <c r="B369" s="48" t="s">
        <v>618</v>
      </c>
      <c r="C369" s="48" t="s">
        <v>21</v>
      </c>
      <c r="D369" s="48" t="s">
        <v>756</v>
      </c>
      <c r="E369" s="48" t="s">
        <v>36</v>
      </c>
      <c r="F369" s="38">
        <f>F370</f>
        <v>500</v>
      </c>
    </row>
    <row r="370" spans="1:6" x14ac:dyDescent="0.3">
      <c r="A370" s="9" t="s">
        <v>94</v>
      </c>
      <c r="B370" s="48" t="s">
        <v>618</v>
      </c>
      <c r="C370" s="48" t="s">
        <v>21</v>
      </c>
      <c r="D370" s="48" t="s">
        <v>756</v>
      </c>
      <c r="E370" s="48" t="s">
        <v>95</v>
      </c>
      <c r="F370" s="38">
        <v>500</v>
      </c>
    </row>
    <row r="371" spans="1:6" ht="13.2" x14ac:dyDescent="0.25">
      <c r="A371" s="7" t="s">
        <v>753</v>
      </c>
      <c r="B371" s="48" t="s">
        <v>618</v>
      </c>
      <c r="C371" s="48" t="s">
        <v>21</v>
      </c>
      <c r="D371" s="48" t="s">
        <v>757</v>
      </c>
      <c r="E371" s="48"/>
      <c r="F371" s="38">
        <f>F372</f>
        <v>4000</v>
      </c>
    </row>
    <row r="372" spans="1:6" x14ac:dyDescent="0.3">
      <c r="A372" s="9" t="s">
        <v>93</v>
      </c>
      <c r="B372" s="48" t="s">
        <v>618</v>
      </c>
      <c r="C372" s="48" t="s">
        <v>21</v>
      </c>
      <c r="D372" s="48" t="s">
        <v>757</v>
      </c>
      <c r="E372" s="48" t="s">
        <v>36</v>
      </c>
      <c r="F372" s="38">
        <f>F373</f>
        <v>4000</v>
      </c>
    </row>
    <row r="373" spans="1:6" x14ac:dyDescent="0.3">
      <c r="A373" s="9" t="s">
        <v>94</v>
      </c>
      <c r="B373" s="48" t="s">
        <v>618</v>
      </c>
      <c r="C373" s="48" t="s">
        <v>21</v>
      </c>
      <c r="D373" s="48" t="s">
        <v>757</v>
      </c>
      <c r="E373" s="48" t="s">
        <v>95</v>
      </c>
      <c r="F373" s="38">
        <v>4000</v>
      </c>
    </row>
    <row r="374" spans="1:6" ht="13.2" x14ac:dyDescent="0.25">
      <c r="A374" s="7" t="s">
        <v>754</v>
      </c>
      <c r="B374" s="48" t="s">
        <v>618</v>
      </c>
      <c r="C374" s="48" t="s">
        <v>21</v>
      </c>
      <c r="D374" s="48" t="s">
        <v>758</v>
      </c>
      <c r="E374" s="48"/>
      <c r="F374" s="38">
        <f>F375</f>
        <v>4500</v>
      </c>
    </row>
    <row r="375" spans="1:6" x14ac:dyDescent="0.3">
      <c r="A375" s="9" t="s">
        <v>93</v>
      </c>
      <c r="B375" s="48" t="s">
        <v>618</v>
      </c>
      <c r="C375" s="48" t="s">
        <v>21</v>
      </c>
      <c r="D375" s="48" t="s">
        <v>758</v>
      </c>
      <c r="E375" s="48" t="s">
        <v>36</v>
      </c>
      <c r="F375" s="38">
        <f>F376</f>
        <v>4500</v>
      </c>
    </row>
    <row r="376" spans="1:6" x14ac:dyDescent="0.3">
      <c r="A376" s="9" t="s">
        <v>94</v>
      </c>
      <c r="B376" s="48" t="s">
        <v>618</v>
      </c>
      <c r="C376" s="48" t="s">
        <v>21</v>
      </c>
      <c r="D376" s="48" t="s">
        <v>758</v>
      </c>
      <c r="E376" s="48" t="s">
        <v>95</v>
      </c>
      <c r="F376" s="38">
        <v>4500</v>
      </c>
    </row>
    <row r="377" spans="1:6" hidden="1" x14ac:dyDescent="0.3">
      <c r="A377" s="9" t="s">
        <v>349</v>
      </c>
      <c r="B377" s="48" t="s">
        <v>618</v>
      </c>
      <c r="C377" s="48" t="s">
        <v>21</v>
      </c>
      <c r="D377" s="48" t="s">
        <v>357</v>
      </c>
      <c r="E377" s="48"/>
      <c r="F377" s="38">
        <f>F378</f>
        <v>0</v>
      </c>
    </row>
    <row r="378" spans="1:6" hidden="1" x14ac:dyDescent="0.3">
      <c r="A378" s="9" t="s">
        <v>93</v>
      </c>
      <c r="B378" s="48" t="s">
        <v>618</v>
      </c>
      <c r="C378" s="48" t="s">
        <v>21</v>
      </c>
      <c r="D378" s="48" t="s">
        <v>357</v>
      </c>
      <c r="E378" s="48" t="s">
        <v>36</v>
      </c>
      <c r="F378" s="38">
        <f>F379</f>
        <v>0</v>
      </c>
    </row>
    <row r="379" spans="1:6" hidden="1" x14ac:dyDescent="0.3">
      <c r="A379" s="9" t="s">
        <v>94</v>
      </c>
      <c r="B379" s="48" t="s">
        <v>618</v>
      </c>
      <c r="C379" s="48" t="s">
        <v>21</v>
      </c>
      <c r="D379" s="48" t="s">
        <v>357</v>
      </c>
      <c r="E379" s="48" t="s">
        <v>95</v>
      </c>
      <c r="F379" s="38">
        <v>0</v>
      </c>
    </row>
    <row r="380" spans="1:6" hidden="1" x14ac:dyDescent="0.3">
      <c r="A380" s="9" t="s">
        <v>350</v>
      </c>
      <c r="B380" s="48" t="s">
        <v>618</v>
      </c>
      <c r="C380" s="48" t="s">
        <v>21</v>
      </c>
      <c r="D380" s="48" t="s">
        <v>358</v>
      </c>
      <c r="E380" s="48"/>
      <c r="F380" s="38">
        <f>F381</f>
        <v>0</v>
      </c>
    </row>
    <row r="381" spans="1:6" hidden="1" x14ac:dyDescent="0.3">
      <c r="A381" s="9" t="s">
        <v>93</v>
      </c>
      <c r="B381" s="48" t="s">
        <v>618</v>
      </c>
      <c r="C381" s="48" t="s">
        <v>21</v>
      </c>
      <c r="D381" s="48" t="s">
        <v>358</v>
      </c>
      <c r="E381" s="48" t="s">
        <v>36</v>
      </c>
      <c r="F381" s="38">
        <f>F382</f>
        <v>0</v>
      </c>
    </row>
    <row r="382" spans="1:6" hidden="1" x14ac:dyDescent="0.3">
      <c r="A382" s="9" t="s">
        <v>94</v>
      </c>
      <c r="B382" s="48" t="s">
        <v>618</v>
      </c>
      <c r="C382" s="48" t="s">
        <v>21</v>
      </c>
      <c r="D382" s="48" t="s">
        <v>358</v>
      </c>
      <c r="E382" s="48" t="s">
        <v>95</v>
      </c>
      <c r="F382" s="38">
        <v>0</v>
      </c>
    </row>
    <row r="383" spans="1:6" x14ac:dyDescent="0.3">
      <c r="A383" s="9" t="s">
        <v>348</v>
      </c>
      <c r="B383" s="48" t="s">
        <v>618</v>
      </c>
      <c r="C383" s="48" t="s">
        <v>21</v>
      </c>
      <c r="D383" s="48" t="s">
        <v>690</v>
      </c>
      <c r="E383" s="48"/>
      <c r="F383" s="38">
        <f>F384</f>
        <v>4176</v>
      </c>
    </row>
    <row r="384" spans="1:6" x14ac:dyDescent="0.3">
      <c r="A384" s="9" t="s">
        <v>93</v>
      </c>
      <c r="B384" s="48" t="s">
        <v>618</v>
      </c>
      <c r="C384" s="48" t="s">
        <v>21</v>
      </c>
      <c r="D384" s="48" t="s">
        <v>690</v>
      </c>
      <c r="E384" s="48" t="s">
        <v>36</v>
      </c>
      <c r="F384" s="38">
        <f>F385</f>
        <v>4176</v>
      </c>
    </row>
    <row r="385" spans="1:6" x14ac:dyDescent="0.3">
      <c r="A385" s="9" t="s">
        <v>94</v>
      </c>
      <c r="B385" s="48" t="s">
        <v>618</v>
      </c>
      <c r="C385" s="48" t="s">
        <v>21</v>
      </c>
      <c r="D385" s="48" t="s">
        <v>690</v>
      </c>
      <c r="E385" s="48" t="s">
        <v>95</v>
      </c>
      <c r="F385" s="38">
        <v>4176</v>
      </c>
    </row>
    <row r="386" spans="1:6" x14ac:dyDescent="0.3">
      <c r="A386" s="9" t="s">
        <v>339</v>
      </c>
      <c r="B386" s="48" t="s">
        <v>618</v>
      </c>
      <c r="C386" s="48" t="s">
        <v>21</v>
      </c>
      <c r="D386" s="48" t="s">
        <v>360</v>
      </c>
      <c r="E386" s="48"/>
      <c r="F386" s="38">
        <f>F387+F390</f>
        <v>15100</v>
      </c>
    </row>
    <row r="387" spans="1:6" x14ac:dyDescent="0.3">
      <c r="A387" s="9" t="s">
        <v>359</v>
      </c>
      <c r="B387" s="48" t="s">
        <v>618</v>
      </c>
      <c r="C387" s="48" t="s">
        <v>21</v>
      </c>
      <c r="D387" s="48" t="s">
        <v>361</v>
      </c>
      <c r="E387" s="48"/>
      <c r="F387" s="38">
        <f>F388</f>
        <v>11500</v>
      </c>
    </row>
    <row r="388" spans="1:6" x14ac:dyDescent="0.3">
      <c r="A388" s="9" t="s">
        <v>81</v>
      </c>
      <c r="B388" s="48" t="s">
        <v>618</v>
      </c>
      <c r="C388" s="48" t="s">
        <v>21</v>
      </c>
      <c r="D388" s="48" t="s">
        <v>361</v>
      </c>
      <c r="E388" s="48" t="s">
        <v>83</v>
      </c>
      <c r="F388" s="38">
        <f>F389</f>
        <v>11500</v>
      </c>
    </row>
    <row r="389" spans="1:6" x14ac:dyDescent="0.3">
      <c r="A389" s="9" t="s">
        <v>82</v>
      </c>
      <c r="B389" s="48" t="s">
        <v>618</v>
      </c>
      <c r="C389" s="48" t="s">
        <v>21</v>
      </c>
      <c r="D389" s="48" t="s">
        <v>361</v>
      </c>
      <c r="E389" s="48" t="s">
        <v>84</v>
      </c>
      <c r="F389" s="38">
        <v>11500</v>
      </c>
    </row>
    <row r="390" spans="1:6" x14ac:dyDescent="0.3">
      <c r="A390" s="9" t="s">
        <v>705</v>
      </c>
      <c r="B390" s="48" t="s">
        <v>618</v>
      </c>
      <c r="C390" s="48" t="s">
        <v>21</v>
      </c>
      <c r="D390" s="48" t="s">
        <v>362</v>
      </c>
      <c r="E390" s="48"/>
      <c r="F390" s="38">
        <f>F391</f>
        <v>3600</v>
      </c>
    </row>
    <row r="391" spans="1:6" x14ac:dyDescent="0.3">
      <c r="A391" s="9" t="s">
        <v>81</v>
      </c>
      <c r="B391" s="48" t="s">
        <v>618</v>
      </c>
      <c r="C391" s="48" t="s">
        <v>21</v>
      </c>
      <c r="D391" s="48" t="s">
        <v>362</v>
      </c>
      <c r="E391" s="48" t="s">
        <v>83</v>
      </c>
      <c r="F391" s="38">
        <f>F392</f>
        <v>3600</v>
      </c>
    </row>
    <row r="392" spans="1:6" x14ac:dyDescent="0.3">
      <c r="A392" s="9" t="s">
        <v>82</v>
      </c>
      <c r="B392" s="48" t="s">
        <v>618</v>
      </c>
      <c r="C392" s="48" t="s">
        <v>21</v>
      </c>
      <c r="D392" s="48" t="s">
        <v>362</v>
      </c>
      <c r="E392" s="48" t="s">
        <v>84</v>
      </c>
      <c r="F392" s="38">
        <v>3600</v>
      </c>
    </row>
    <row r="393" spans="1:6" x14ac:dyDescent="0.3">
      <c r="A393" s="9" t="s">
        <v>735</v>
      </c>
      <c r="B393" s="48" t="s">
        <v>618</v>
      </c>
      <c r="C393" s="48" t="s">
        <v>21</v>
      </c>
      <c r="D393" s="48" t="s">
        <v>737</v>
      </c>
      <c r="E393" s="48"/>
      <c r="F393" s="38">
        <f>F394</f>
        <v>1100</v>
      </c>
    </row>
    <row r="394" spans="1:6" x14ac:dyDescent="0.3">
      <c r="A394" s="9" t="s">
        <v>736</v>
      </c>
      <c r="B394" s="48" t="s">
        <v>618</v>
      </c>
      <c r="C394" s="48" t="s">
        <v>21</v>
      </c>
      <c r="D394" s="48" t="s">
        <v>738</v>
      </c>
      <c r="E394" s="48"/>
      <c r="F394" s="38">
        <f>F395</f>
        <v>1100</v>
      </c>
    </row>
    <row r="395" spans="1:6" x14ac:dyDescent="0.3">
      <c r="A395" s="9" t="s">
        <v>81</v>
      </c>
      <c r="B395" s="48" t="s">
        <v>618</v>
      </c>
      <c r="C395" s="48" t="s">
        <v>21</v>
      </c>
      <c r="D395" s="48" t="s">
        <v>738</v>
      </c>
      <c r="E395" s="48" t="s">
        <v>83</v>
      </c>
      <c r="F395" s="38">
        <f>F396</f>
        <v>1100</v>
      </c>
    </row>
    <row r="396" spans="1:6" x14ac:dyDescent="0.3">
      <c r="A396" s="9" t="s">
        <v>82</v>
      </c>
      <c r="B396" s="48" t="s">
        <v>618</v>
      </c>
      <c r="C396" s="48" t="s">
        <v>21</v>
      </c>
      <c r="D396" s="48" t="s">
        <v>738</v>
      </c>
      <c r="E396" s="48" t="s">
        <v>84</v>
      </c>
      <c r="F396" s="38">
        <v>1100</v>
      </c>
    </row>
    <row r="397" spans="1:6" x14ac:dyDescent="0.3">
      <c r="A397" s="9" t="s">
        <v>421</v>
      </c>
      <c r="B397" s="48" t="s">
        <v>618</v>
      </c>
      <c r="C397" s="48" t="s">
        <v>21</v>
      </c>
      <c r="D397" s="48" t="s">
        <v>422</v>
      </c>
      <c r="E397" s="48"/>
      <c r="F397" s="38">
        <f>F398+F401+F404+F407</f>
        <v>8650</v>
      </c>
    </row>
    <row r="398" spans="1:6" x14ac:dyDescent="0.3">
      <c r="A398" s="9" t="s">
        <v>345</v>
      </c>
      <c r="B398" s="48" t="s">
        <v>618</v>
      </c>
      <c r="C398" s="48" t="s">
        <v>21</v>
      </c>
      <c r="D398" s="48" t="s">
        <v>423</v>
      </c>
      <c r="E398" s="48"/>
      <c r="F398" s="38">
        <f>F399</f>
        <v>2500</v>
      </c>
    </row>
    <row r="399" spans="1:6" x14ac:dyDescent="0.3">
      <c r="A399" s="9" t="s">
        <v>81</v>
      </c>
      <c r="B399" s="48" t="s">
        <v>618</v>
      </c>
      <c r="C399" s="48" t="s">
        <v>21</v>
      </c>
      <c r="D399" s="48" t="s">
        <v>423</v>
      </c>
      <c r="E399" s="48" t="s">
        <v>83</v>
      </c>
      <c r="F399" s="38">
        <f>F400</f>
        <v>2500</v>
      </c>
    </row>
    <row r="400" spans="1:6" x14ac:dyDescent="0.3">
      <c r="A400" s="9" t="s">
        <v>82</v>
      </c>
      <c r="B400" s="48" t="s">
        <v>618</v>
      </c>
      <c r="C400" s="48" t="s">
        <v>21</v>
      </c>
      <c r="D400" s="48" t="s">
        <v>423</v>
      </c>
      <c r="E400" s="48" t="s">
        <v>84</v>
      </c>
      <c r="F400" s="38">
        <v>2500</v>
      </c>
    </row>
    <row r="401" spans="1:6" x14ac:dyDescent="0.3">
      <c r="A401" s="9" t="s">
        <v>346</v>
      </c>
      <c r="B401" s="48" t="s">
        <v>618</v>
      </c>
      <c r="C401" s="48" t="s">
        <v>21</v>
      </c>
      <c r="D401" s="48" t="s">
        <v>424</v>
      </c>
      <c r="E401" s="48"/>
      <c r="F401" s="38">
        <f>F402</f>
        <v>3000</v>
      </c>
    </row>
    <row r="402" spans="1:6" x14ac:dyDescent="0.3">
      <c r="A402" s="9" t="s">
        <v>81</v>
      </c>
      <c r="B402" s="48" t="s">
        <v>618</v>
      </c>
      <c r="C402" s="48" t="s">
        <v>21</v>
      </c>
      <c r="D402" s="48" t="s">
        <v>424</v>
      </c>
      <c r="E402" s="48" t="s">
        <v>83</v>
      </c>
      <c r="F402" s="38">
        <f>F403</f>
        <v>3000</v>
      </c>
    </row>
    <row r="403" spans="1:6" x14ac:dyDescent="0.3">
      <c r="A403" s="9" t="s">
        <v>82</v>
      </c>
      <c r="B403" s="48" t="s">
        <v>618</v>
      </c>
      <c r="C403" s="48" t="s">
        <v>21</v>
      </c>
      <c r="D403" s="48" t="s">
        <v>424</v>
      </c>
      <c r="E403" s="48" t="s">
        <v>84</v>
      </c>
      <c r="F403" s="38">
        <v>3000</v>
      </c>
    </row>
    <row r="404" spans="1:6" ht="39.6" x14ac:dyDescent="0.3">
      <c r="A404" s="9" t="s">
        <v>728</v>
      </c>
      <c r="B404" s="48" t="s">
        <v>618</v>
      </c>
      <c r="C404" s="48" t="s">
        <v>21</v>
      </c>
      <c r="D404" s="48" t="s">
        <v>729</v>
      </c>
      <c r="E404" s="48"/>
      <c r="F404" s="38">
        <f>F405</f>
        <v>3000</v>
      </c>
    </row>
    <row r="405" spans="1:6" x14ac:dyDescent="0.3">
      <c r="A405" s="9" t="s">
        <v>81</v>
      </c>
      <c r="B405" s="48" t="s">
        <v>618</v>
      </c>
      <c r="C405" s="48" t="s">
        <v>21</v>
      </c>
      <c r="D405" s="48" t="s">
        <v>729</v>
      </c>
      <c r="E405" s="48" t="s">
        <v>83</v>
      </c>
      <c r="F405" s="38">
        <f>F406</f>
        <v>3000</v>
      </c>
    </row>
    <row r="406" spans="1:6" x14ac:dyDescent="0.3">
      <c r="A406" s="9" t="s">
        <v>82</v>
      </c>
      <c r="B406" s="48" t="s">
        <v>618</v>
      </c>
      <c r="C406" s="48" t="s">
        <v>21</v>
      </c>
      <c r="D406" s="48" t="s">
        <v>729</v>
      </c>
      <c r="E406" s="48" t="s">
        <v>84</v>
      </c>
      <c r="F406" s="38">
        <v>3000</v>
      </c>
    </row>
    <row r="407" spans="1:6" ht="26.4" x14ac:dyDescent="0.3">
      <c r="A407" s="9" t="s">
        <v>739</v>
      </c>
      <c r="B407" s="48" t="s">
        <v>618</v>
      </c>
      <c r="C407" s="48" t="s">
        <v>21</v>
      </c>
      <c r="D407" s="48" t="s">
        <v>740</v>
      </c>
      <c r="E407" s="48"/>
      <c r="F407" s="38">
        <f>F408</f>
        <v>150</v>
      </c>
    </row>
    <row r="408" spans="1:6" x14ac:dyDescent="0.3">
      <c r="A408" s="9" t="s">
        <v>81</v>
      </c>
      <c r="B408" s="48" t="s">
        <v>618</v>
      </c>
      <c r="C408" s="48" t="s">
        <v>21</v>
      </c>
      <c r="D408" s="48" t="s">
        <v>740</v>
      </c>
      <c r="E408" s="48" t="s">
        <v>83</v>
      </c>
      <c r="F408" s="38">
        <f>F409</f>
        <v>150</v>
      </c>
    </row>
    <row r="409" spans="1:6" x14ac:dyDescent="0.3">
      <c r="A409" s="9" t="s">
        <v>82</v>
      </c>
      <c r="B409" s="48" t="s">
        <v>618</v>
      </c>
      <c r="C409" s="48" t="s">
        <v>21</v>
      </c>
      <c r="D409" s="48" t="s">
        <v>740</v>
      </c>
      <c r="E409" s="48" t="s">
        <v>84</v>
      </c>
      <c r="F409" s="38">
        <v>150</v>
      </c>
    </row>
    <row r="410" spans="1:6" ht="13.2" x14ac:dyDescent="0.25">
      <c r="A410" s="7" t="s">
        <v>365</v>
      </c>
      <c r="B410" s="48" t="s">
        <v>618</v>
      </c>
      <c r="C410" s="48" t="s">
        <v>21</v>
      </c>
      <c r="D410" s="48" t="s">
        <v>277</v>
      </c>
      <c r="E410" s="48"/>
      <c r="F410" s="38">
        <f>F411</f>
        <v>3000</v>
      </c>
    </row>
    <row r="411" spans="1:6" ht="13.2" x14ac:dyDescent="0.25">
      <c r="A411" s="7" t="s">
        <v>242</v>
      </c>
      <c r="B411" s="48" t="s">
        <v>618</v>
      </c>
      <c r="C411" s="48" t="s">
        <v>21</v>
      </c>
      <c r="D411" s="48" t="s">
        <v>229</v>
      </c>
      <c r="E411" s="48"/>
      <c r="F411" s="38">
        <f>F412</f>
        <v>3000</v>
      </c>
    </row>
    <row r="412" spans="1:6" x14ac:dyDescent="0.3">
      <c r="A412" s="9" t="s">
        <v>452</v>
      </c>
      <c r="B412" s="48" t="s">
        <v>618</v>
      </c>
      <c r="C412" s="48" t="s">
        <v>21</v>
      </c>
      <c r="D412" s="48" t="s">
        <v>453</v>
      </c>
      <c r="E412" s="48"/>
      <c r="F412" s="38">
        <f>F413</f>
        <v>3000</v>
      </c>
    </row>
    <row r="413" spans="1:6" x14ac:dyDescent="0.3">
      <c r="A413" s="9" t="s">
        <v>81</v>
      </c>
      <c r="B413" s="48" t="s">
        <v>618</v>
      </c>
      <c r="C413" s="48" t="s">
        <v>21</v>
      </c>
      <c r="D413" s="48" t="s">
        <v>453</v>
      </c>
      <c r="E413" s="48" t="s">
        <v>83</v>
      </c>
      <c r="F413" s="38">
        <f>F414</f>
        <v>3000</v>
      </c>
    </row>
    <row r="414" spans="1:6" x14ac:dyDescent="0.3">
      <c r="A414" s="9" t="s">
        <v>82</v>
      </c>
      <c r="B414" s="48" t="s">
        <v>618</v>
      </c>
      <c r="C414" s="48" t="s">
        <v>21</v>
      </c>
      <c r="D414" s="48" t="s">
        <v>453</v>
      </c>
      <c r="E414" s="48" t="s">
        <v>84</v>
      </c>
      <c r="F414" s="38">
        <v>3000</v>
      </c>
    </row>
    <row r="415" spans="1:6" x14ac:dyDescent="0.3">
      <c r="A415" s="22" t="s">
        <v>2</v>
      </c>
      <c r="B415" s="48" t="s">
        <v>618</v>
      </c>
      <c r="C415" s="6" t="s">
        <v>1</v>
      </c>
      <c r="D415" s="6"/>
      <c r="E415" s="6"/>
      <c r="F415" s="36">
        <f>F416+F437</f>
        <v>248602</v>
      </c>
    </row>
    <row r="416" spans="1:6" x14ac:dyDescent="0.3">
      <c r="A416" s="9" t="s">
        <v>370</v>
      </c>
      <c r="B416" s="48" t="s">
        <v>618</v>
      </c>
      <c r="C416" s="48" t="s">
        <v>1</v>
      </c>
      <c r="D416" s="48" t="s">
        <v>278</v>
      </c>
      <c r="E416" s="48"/>
      <c r="F416" s="38">
        <f>F417</f>
        <v>58190.000000000007</v>
      </c>
    </row>
    <row r="417" spans="1:6" x14ac:dyDescent="0.3">
      <c r="A417" s="9" t="s">
        <v>402</v>
      </c>
      <c r="B417" s="48" t="s">
        <v>618</v>
      </c>
      <c r="C417" s="48" t="s">
        <v>1</v>
      </c>
      <c r="D417" s="48" t="s">
        <v>494</v>
      </c>
      <c r="E417" s="40"/>
      <c r="F417" s="35">
        <f>F418+F425+F428+F431+F434</f>
        <v>58190.000000000007</v>
      </c>
    </row>
    <row r="418" spans="1:6" ht="26.4" x14ac:dyDescent="0.3">
      <c r="A418" s="9" t="s">
        <v>490</v>
      </c>
      <c r="B418" s="48" t="s">
        <v>618</v>
      </c>
      <c r="C418" s="48" t="s">
        <v>1</v>
      </c>
      <c r="D418" s="48" t="s">
        <v>495</v>
      </c>
      <c r="E418" s="40"/>
      <c r="F418" s="35">
        <f>F419+F421+F423</f>
        <v>32463.9</v>
      </c>
    </row>
    <row r="419" spans="1:6" ht="30" customHeight="1" x14ac:dyDescent="0.3">
      <c r="A419" s="9" t="s">
        <v>79</v>
      </c>
      <c r="B419" s="48" t="s">
        <v>618</v>
      </c>
      <c r="C419" s="48" t="s">
        <v>1</v>
      </c>
      <c r="D419" s="48" t="s">
        <v>495</v>
      </c>
      <c r="E419" s="48" t="s">
        <v>63</v>
      </c>
      <c r="F419" s="38">
        <f>F420</f>
        <v>14688</v>
      </c>
    </row>
    <row r="420" spans="1:6" x14ac:dyDescent="0.3">
      <c r="A420" s="9" t="s">
        <v>99</v>
      </c>
      <c r="B420" s="48" t="s">
        <v>618</v>
      </c>
      <c r="C420" s="48" t="s">
        <v>1</v>
      </c>
      <c r="D420" s="48" t="s">
        <v>495</v>
      </c>
      <c r="E420" s="48" t="s">
        <v>100</v>
      </c>
      <c r="F420" s="38">
        <v>14688</v>
      </c>
    </row>
    <row r="421" spans="1:6" x14ac:dyDescent="0.3">
      <c r="A421" s="9" t="s">
        <v>81</v>
      </c>
      <c r="B421" s="48" t="s">
        <v>618</v>
      </c>
      <c r="C421" s="48" t="s">
        <v>1</v>
      </c>
      <c r="D421" s="48" t="s">
        <v>495</v>
      </c>
      <c r="E421" s="48" t="s">
        <v>83</v>
      </c>
      <c r="F421" s="38">
        <f>F422</f>
        <v>17680.900000000001</v>
      </c>
    </row>
    <row r="422" spans="1:6" x14ac:dyDescent="0.3">
      <c r="A422" s="9" t="s">
        <v>82</v>
      </c>
      <c r="B422" s="48" t="s">
        <v>618</v>
      </c>
      <c r="C422" s="48" t="s">
        <v>1</v>
      </c>
      <c r="D422" s="48" t="s">
        <v>495</v>
      </c>
      <c r="E422" s="48" t="s">
        <v>84</v>
      </c>
      <c r="F422" s="38">
        <v>17680.900000000001</v>
      </c>
    </row>
    <row r="423" spans="1:6" x14ac:dyDescent="0.3">
      <c r="A423" s="9" t="s">
        <v>85</v>
      </c>
      <c r="B423" s="48" t="s">
        <v>618</v>
      </c>
      <c r="C423" s="48" t="s">
        <v>1</v>
      </c>
      <c r="D423" s="48" t="s">
        <v>495</v>
      </c>
      <c r="E423" s="48" t="s">
        <v>87</v>
      </c>
      <c r="F423" s="38">
        <f>F424</f>
        <v>95</v>
      </c>
    </row>
    <row r="424" spans="1:6" x14ac:dyDescent="0.3">
      <c r="A424" s="9" t="s">
        <v>86</v>
      </c>
      <c r="B424" s="48" t="s">
        <v>618</v>
      </c>
      <c r="C424" s="48" t="s">
        <v>1</v>
      </c>
      <c r="D424" s="48" t="s">
        <v>495</v>
      </c>
      <c r="E424" s="48" t="s">
        <v>88</v>
      </c>
      <c r="F424" s="38">
        <v>95</v>
      </c>
    </row>
    <row r="425" spans="1:6" ht="26.4" x14ac:dyDescent="0.3">
      <c r="A425" s="9" t="s">
        <v>498</v>
      </c>
      <c r="B425" s="48" t="s">
        <v>618</v>
      </c>
      <c r="C425" s="48" t="s">
        <v>1</v>
      </c>
      <c r="D425" s="40" t="s">
        <v>499</v>
      </c>
      <c r="E425" s="40"/>
      <c r="F425" s="40">
        <f>F426</f>
        <v>10206.4</v>
      </c>
    </row>
    <row r="426" spans="1:6" x14ac:dyDescent="0.3">
      <c r="A426" s="9" t="s">
        <v>81</v>
      </c>
      <c r="B426" s="48" t="s">
        <v>618</v>
      </c>
      <c r="C426" s="48" t="s">
        <v>1</v>
      </c>
      <c r="D426" s="40" t="s">
        <v>499</v>
      </c>
      <c r="E426" s="48" t="s">
        <v>83</v>
      </c>
      <c r="F426" s="40">
        <f>F427</f>
        <v>10206.4</v>
      </c>
    </row>
    <row r="427" spans="1:6" x14ac:dyDescent="0.3">
      <c r="A427" s="9" t="s">
        <v>82</v>
      </c>
      <c r="B427" s="48" t="s">
        <v>618</v>
      </c>
      <c r="C427" s="48" t="s">
        <v>1</v>
      </c>
      <c r="D427" s="40" t="s">
        <v>499</v>
      </c>
      <c r="E427" s="48" t="s">
        <v>84</v>
      </c>
      <c r="F427" s="40">
        <v>10206.4</v>
      </c>
    </row>
    <row r="428" spans="1:6" x14ac:dyDescent="0.3">
      <c r="A428" s="9" t="s">
        <v>496</v>
      </c>
      <c r="B428" s="48" t="s">
        <v>618</v>
      </c>
      <c r="C428" s="48" t="s">
        <v>1</v>
      </c>
      <c r="D428" s="40" t="s">
        <v>500</v>
      </c>
      <c r="E428" s="40"/>
      <c r="F428" s="40">
        <f>F429</f>
        <v>10979.8</v>
      </c>
    </row>
    <row r="429" spans="1:6" x14ac:dyDescent="0.3">
      <c r="A429" s="9" t="s">
        <v>81</v>
      </c>
      <c r="B429" s="48" t="s">
        <v>618</v>
      </c>
      <c r="C429" s="48" t="s">
        <v>1</v>
      </c>
      <c r="D429" s="40" t="s">
        <v>500</v>
      </c>
      <c r="E429" s="48" t="s">
        <v>83</v>
      </c>
      <c r="F429" s="40">
        <f>F430</f>
        <v>10979.8</v>
      </c>
    </row>
    <row r="430" spans="1:6" x14ac:dyDescent="0.3">
      <c r="A430" s="9" t="s">
        <v>82</v>
      </c>
      <c r="B430" s="48" t="s">
        <v>618</v>
      </c>
      <c r="C430" s="48" t="s">
        <v>1</v>
      </c>
      <c r="D430" s="40" t="s">
        <v>500</v>
      </c>
      <c r="E430" s="48" t="s">
        <v>84</v>
      </c>
      <c r="F430" s="40">
        <v>10979.8</v>
      </c>
    </row>
    <row r="431" spans="1:6" x14ac:dyDescent="0.3">
      <c r="A431" s="9" t="s">
        <v>497</v>
      </c>
      <c r="B431" s="48" t="s">
        <v>618</v>
      </c>
      <c r="C431" s="48" t="s">
        <v>1</v>
      </c>
      <c r="D431" s="40" t="s">
        <v>501</v>
      </c>
      <c r="E431" s="40"/>
      <c r="F431" s="40">
        <f>F432</f>
        <v>3319.9</v>
      </c>
    </row>
    <row r="432" spans="1:6" x14ac:dyDescent="0.3">
      <c r="A432" s="9" t="s">
        <v>81</v>
      </c>
      <c r="B432" s="48" t="s">
        <v>618</v>
      </c>
      <c r="C432" s="48" t="s">
        <v>1</v>
      </c>
      <c r="D432" s="40" t="s">
        <v>501</v>
      </c>
      <c r="E432" s="48" t="s">
        <v>83</v>
      </c>
      <c r="F432" s="40">
        <f>F433</f>
        <v>3319.9</v>
      </c>
    </row>
    <row r="433" spans="1:6" x14ac:dyDescent="0.3">
      <c r="A433" s="9" t="s">
        <v>82</v>
      </c>
      <c r="B433" s="48" t="s">
        <v>618</v>
      </c>
      <c r="C433" s="48" t="s">
        <v>1</v>
      </c>
      <c r="D433" s="40" t="s">
        <v>501</v>
      </c>
      <c r="E433" s="48" t="s">
        <v>84</v>
      </c>
      <c r="F433" s="40">
        <v>3319.9</v>
      </c>
    </row>
    <row r="434" spans="1:6" ht="39.6" x14ac:dyDescent="0.3">
      <c r="A434" s="9" t="s">
        <v>706</v>
      </c>
      <c r="B434" s="48" t="s">
        <v>618</v>
      </c>
      <c r="C434" s="48" t="s">
        <v>1</v>
      </c>
      <c r="D434" s="40" t="s">
        <v>502</v>
      </c>
      <c r="E434" s="40"/>
      <c r="F434" s="35">
        <f>F435</f>
        <v>1220</v>
      </c>
    </row>
    <row r="435" spans="1:6" x14ac:dyDescent="0.3">
      <c r="A435" s="9" t="s">
        <v>81</v>
      </c>
      <c r="B435" s="48" t="s">
        <v>618</v>
      </c>
      <c r="C435" s="48" t="s">
        <v>1</v>
      </c>
      <c r="D435" s="40" t="s">
        <v>502</v>
      </c>
      <c r="E435" s="48" t="s">
        <v>83</v>
      </c>
      <c r="F435" s="35">
        <f>F436</f>
        <v>1220</v>
      </c>
    </row>
    <row r="436" spans="1:6" x14ac:dyDescent="0.3">
      <c r="A436" s="9" t="s">
        <v>82</v>
      </c>
      <c r="B436" s="48" t="s">
        <v>618</v>
      </c>
      <c r="C436" s="48" t="s">
        <v>1</v>
      </c>
      <c r="D436" s="40" t="s">
        <v>502</v>
      </c>
      <c r="E436" s="48" t="s">
        <v>84</v>
      </c>
      <c r="F436" s="35">
        <v>1220</v>
      </c>
    </row>
    <row r="437" spans="1:6" ht="13.2" x14ac:dyDescent="0.25">
      <c r="A437" s="7" t="s">
        <v>662</v>
      </c>
      <c r="B437" s="48" t="s">
        <v>618</v>
      </c>
      <c r="C437" s="48" t="s">
        <v>1</v>
      </c>
      <c r="D437" s="48" t="s">
        <v>289</v>
      </c>
      <c r="E437" s="48"/>
      <c r="F437" s="38">
        <f>F445+F438</f>
        <v>190412</v>
      </c>
    </row>
    <row r="438" spans="1:6" x14ac:dyDescent="0.3">
      <c r="A438" s="15" t="s">
        <v>604</v>
      </c>
      <c r="B438" s="48" t="s">
        <v>618</v>
      </c>
      <c r="C438" s="48" t="s">
        <v>1</v>
      </c>
      <c r="D438" s="48" t="s">
        <v>605</v>
      </c>
      <c r="E438" s="48"/>
      <c r="F438" s="38">
        <f>F442+F439</f>
        <v>2562</v>
      </c>
    </row>
    <row r="439" spans="1:6" x14ac:dyDescent="0.3">
      <c r="A439" s="15" t="s">
        <v>759</v>
      </c>
      <c r="B439" s="48" t="s">
        <v>618</v>
      </c>
      <c r="C439" s="48" t="s">
        <v>1</v>
      </c>
      <c r="D439" s="48" t="s">
        <v>760</v>
      </c>
      <c r="E439" s="48"/>
      <c r="F439" s="38">
        <f>F440</f>
        <v>500</v>
      </c>
    </row>
    <row r="440" spans="1:6" x14ac:dyDescent="0.3">
      <c r="A440" s="9" t="s">
        <v>81</v>
      </c>
      <c r="B440" s="48" t="s">
        <v>618</v>
      </c>
      <c r="C440" s="48" t="s">
        <v>1</v>
      </c>
      <c r="D440" s="48" t="s">
        <v>760</v>
      </c>
      <c r="E440" s="48" t="s">
        <v>83</v>
      </c>
      <c r="F440" s="38">
        <f>F441</f>
        <v>500</v>
      </c>
    </row>
    <row r="441" spans="1:6" x14ac:dyDescent="0.3">
      <c r="A441" s="9" t="s">
        <v>82</v>
      </c>
      <c r="B441" s="48" t="s">
        <v>618</v>
      </c>
      <c r="C441" s="48" t="s">
        <v>1</v>
      </c>
      <c r="D441" s="48" t="s">
        <v>760</v>
      </c>
      <c r="E441" s="48" t="s">
        <v>84</v>
      </c>
      <c r="F441" s="38">
        <v>500</v>
      </c>
    </row>
    <row r="442" spans="1:6" x14ac:dyDescent="0.3">
      <c r="A442" s="9" t="s">
        <v>570</v>
      </c>
      <c r="B442" s="48" t="s">
        <v>618</v>
      </c>
      <c r="C442" s="48" t="s">
        <v>1</v>
      </c>
      <c r="D442" s="48" t="s">
        <v>606</v>
      </c>
      <c r="E442" s="48"/>
      <c r="F442" s="38">
        <f>F443</f>
        <v>2062</v>
      </c>
    </row>
    <row r="443" spans="1:6" x14ac:dyDescent="0.3">
      <c r="A443" s="9" t="s">
        <v>81</v>
      </c>
      <c r="B443" s="48" t="s">
        <v>618</v>
      </c>
      <c r="C443" s="48" t="s">
        <v>1</v>
      </c>
      <c r="D443" s="48" t="s">
        <v>606</v>
      </c>
      <c r="E443" s="48" t="s">
        <v>83</v>
      </c>
      <c r="F443" s="38">
        <f>F444</f>
        <v>2062</v>
      </c>
    </row>
    <row r="444" spans="1:6" x14ac:dyDescent="0.3">
      <c r="A444" s="9" t="s">
        <v>82</v>
      </c>
      <c r="B444" s="48" t="s">
        <v>618</v>
      </c>
      <c r="C444" s="48" t="s">
        <v>1</v>
      </c>
      <c r="D444" s="48" t="s">
        <v>606</v>
      </c>
      <c r="E444" s="48" t="s">
        <v>84</v>
      </c>
      <c r="F444" s="38">
        <v>2062</v>
      </c>
    </row>
    <row r="445" spans="1:6" x14ac:dyDescent="0.3">
      <c r="A445" s="15" t="s">
        <v>371</v>
      </c>
      <c r="B445" s="48" t="s">
        <v>618</v>
      </c>
      <c r="C445" s="48" t="s">
        <v>1</v>
      </c>
      <c r="D445" s="48" t="s">
        <v>292</v>
      </c>
      <c r="E445" s="48"/>
      <c r="F445" s="38">
        <f>F446+F449+F452+F455+F458+F461+F464+F467</f>
        <v>187850</v>
      </c>
    </row>
    <row r="446" spans="1:6" x14ac:dyDescent="0.3">
      <c r="A446" s="9" t="s">
        <v>425</v>
      </c>
      <c r="B446" s="48" t="s">
        <v>618</v>
      </c>
      <c r="C446" s="48" t="s">
        <v>1</v>
      </c>
      <c r="D446" s="48" t="s">
        <v>607</v>
      </c>
      <c r="E446" s="48"/>
      <c r="F446" s="38">
        <f>F447</f>
        <v>22000</v>
      </c>
    </row>
    <row r="447" spans="1:6" x14ac:dyDescent="0.3">
      <c r="A447" s="9" t="s">
        <v>89</v>
      </c>
      <c r="B447" s="48" t="s">
        <v>618</v>
      </c>
      <c r="C447" s="48" t="s">
        <v>1</v>
      </c>
      <c r="D447" s="48" t="s">
        <v>607</v>
      </c>
      <c r="E447" s="48" t="s">
        <v>83</v>
      </c>
      <c r="F447" s="38">
        <f>F448</f>
        <v>22000</v>
      </c>
    </row>
    <row r="448" spans="1:6" x14ac:dyDescent="0.3">
      <c r="A448" s="15" t="s">
        <v>96</v>
      </c>
      <c r="B448" s="48" t="s">
        <v>618</v>
      </c>
      <c r="C448" s="48" t="s">
        <v>1</v>
      </c>
      <c r="D448" s="48" t="s">
        <v>607</v>
      </c>
      <c r="E448" s="48" t="s">
        <v>84</v>
      </c>
      <c r="F448" s="38">
        <v>22000</v>
      </c>
    </row>
    <row r="449" spans="1:6" x14ac:dyDescent="0.3">
      <c r="A449" s="9" t="s">
        <v>375</v>
      </c>
      <c r="B449" s="48" t="s">
        <v>618</v>
      </c>
      <c r="C449" s="48" t="s">
        <v>1</v>
      </c>
      <c r="D449" s="48" t="s">
        <v>293</v>
      </c>
      <c r="E449" s="48"/>
      <c r="F449" s="38">
        <f>F450</f>
        <v>4300</v>
      </c>
    </row>
    <row r="450" spans="1:6" x14ac:dyDescent="0.3">
      <c r="A450" s="9" t="s">
        <v>81</v>
      </c>
      <c r="B450" s="48" t="s">
        <v>618</v>
      </c>
      <c r="C450" s="48" t="s">
        <v>1</v>
      </c>
      <c r="D450" s="48" t="s">
        <v>293</v>
      </c>
      <c r="E450" s="48" t="s">
        <v>83</v>
      </c>
      <c r="F450" s="38">
        <f>F451</f>
        <v>4300</v>
      </c>
    </row>
    <row r="451" spans="1:6" x14ac:dyDescent="0.3">
      <c r="A451" s="9" t="s">
        <v>82</v>
      </c>
      <c r="B451" s="48" t="s">
        <v>618</v>
      </c>
      <c r="C451" s="48" t="s">
        <v>1</v>
      </c>
      <c r="D451" s="48" t="s">
        <v>293</v>
      </c>
      <c r="E451" s="48" t="s">
        <v>84</v>
      </c>
      <c r="F451" s="38">
        <v>4300</v>
      </c>
    </row>
    <row r="452" spans="1:6" x14ac:dyDescent="0.3">
      <c r="A452" s="9" t="s">
        <v>376</v>
      </c>
      <c r="B452" s="48" t="s">
        <v>618</v>
      </c>
      <c r="C452" s="48" t="s">
        <v>1</v>
      </c>
      <c r="D452" s="48" t="s">
        <v>379</v>
      </c>
      <c r="E452" s="48"/>
      <c r="F452" s="38">
        <f>F453</f>
        <v>6000</v>
      </c>
    </row>
    <row r="453" spans="1:6" x14ac:dyDescent="0.3">
      <c r="A453" s="9" t="s">
        <v>81</v>
      </c>
      <c r="B453" s="48" t="s">
        <v>618</v>
      </c>
      <c r="C453" s="48" t="s">
        <v>1</v>
      </c>
      <c r="D453" s="48" t="s">
        <v>379</v>
      </c>
      <c r="E453" s="48" t="s">
        <v>83</v>
      </c>
      <c r="F453" s="38">
        <f>F454</f>
        <v>6000</v>
      </c>
    </row>
    <row r="454" spans="1:6" x14ac:dyDescent="0.3">
      <c r="A454" s="9" t="s">
        <v>82</v>
      </c>
      <c r="B454" s="48" t="s">
        <v>618</v>
      </c>
      <c r="C454" s="48" t="s">
        <v>1</v>
      </c>
      <c r="D454" s="48" t="s">
        <v>379</v>
      </c>
      <c r="E454" s="48" t="s">
        <v>84</v>
      </c>
      <c r="F454" s="38">
        <v>6000</v>
      </c>
    </row>
    <row r="455" spans="1:6" x14ac:dyDescent="0.3">
      <c r="A455" s="9" t="s">
        <v>381</v>
      </c>
      <c r="B455" s="48" t="s">
        <v>618</v>
      </c>
      <c r="C455" s="48" t="s">
        <v>1</v>
      </c>
      <c r="D455" s="48" t="s">
        <v>380</v>
      </c>
      <c r="E455" s="48"/>
      <c r="F455" s="38">
        <f>F456</f>
        <v>97000</v>
      </c>
    </row>
    <row r="456" spans="1:6" x14ac:dyDescent="0.3">
      <c r="A456" s="9" t="s">
        <v>81</v>
      </c>
      <c r="B456" s="48" t="s">
        <v>618</v>
      </c>
      <c r="C456" s="48" t="s">
        <v>1</v>
      </c>
      <c r="D456" s="48" t="s">
        <v>380</v>
      </c>
      <c r="E456" s="48" t="s">
        <v>83</v>
      </c>
      <c r="F456" s="38">
        <f>F457</f>
        <v>97000</v>
      </c>
    </row>
    <row r="457" spans="1:6" x14ac:dyDescent="0.3">
      <c r="A457" s="9" t="s">
        <v>82</v>
      </c>
      <c r="B457" s="48" t="s">
        <v>618</v>
      </c>
      <c r="C457" s="48" t="s">
        <v>1</v>
      </c>
      <c r="D457" s="48" t="s">
        <v>380</v>
      </c>
      <c r="E457" s="48" t="s">
        <v>84</v>
      </c>
      <c r="F457" s="38">
        <v>97000</v>
      </c>
    </row>
    <row r="458" spans="1:6" x14ac:dyDescent="0.3">
      <c r="A458" s="9" t="s">
        <v>377</v>
      </c>
      <c r="B458" s="48" t="s">
        <v>618</v>
      </c>
      <c r="C458" s="48" t="s">
        <v>1</v>
      </c>
      <c r="D458" s="48" t="s">
        <v>382</v>
      </c>
      <c r="E458" s="48"/>
      <c r="F458" s="38">
        <f>F459</f>
        <v>3500</v>
      </c>
    </row>
    <row r="459" spans="1:6" x14ac:dyDescent="0.3">
      <c r="A459" s="9" t="s">
        <v>81</v>
      </c>
      <c r="B459" s="48" t="s">
        <v>618</v>
      </c>
      <c r="C459" s="48" t="s">
        <v>1</v>
      </c>
      <c r="D459" s="48" t="s">
        <v>382</v>
      </c>
      <c r="E459" s="48" t="s">
        <v>83</v>
      </c>
      <c r="F459" s="38">
        <f>F460</f>
        <v>3500</v>
      </c>
    </row>
    <row r="460" spans="1:6" x14ac:dyDescent="0.3">
      <c r="A460" s="9" t="s">
        <v>82</v>
      </c>
      <c r="B460" s="48" t="s">
        <v>618</v>
      </c>
      <c r="C460" s="48" t="s">
        <v>1</v>
      </c>
      <c r="D460" s="48" t="s">
        <v>382</v>
      </c>
      <c r="E460" s="48" t="s">
        <v>84</v>
      </c>
      <c r="F460" s="38">
        <v>3500</v>
      </c>
    </row>
    <row r="461" spans="1:6" x14ac:dyDescent="0.3">
      <c r="A461" s="9" t="s">
        <v>378</v>
      </c>
      <c r="B461" s="48" t="s">
        <v>618</v>
      </c>
      <c r="C461" s="48" t="s">
        <v>1</v>
      </c>
      <c r="D461" s="48" t="s">
        <v>383</v>
      </c>
      <c r="E461" s="48"/>
      <c r="F461" s="38">
        <f>F462</f>
        <v>7550</v>
      </c>
    </row>
    <row r="462" spans="1:6" x14ac:dyDescent="0.3">
      <c r="A462" s="9" t="s">
        <v>81</v>
      </c>
      <c r="B462" s="48" t="s">
        <v>618</v>
      </c>
      <c r="C462" s="48" t="s">
        <v>1</v>
      </c>
      <c r="D462" s="48" t="s">
        <v>383</v>
      </c>
      <c r="E462" s="48" t="s">
        <v>83</v>
      </c>
      <c r="F462" s="38">
        <f>F463</f>
        <v>7550</v>
      </c>
    </row>
    <row r="463" spans="1:6" x14ac:dyDescent="0.3">
      <c r="A463" s="9" t="s">
        <v>82</v>
      </c>
      <c r="B463" s="48" t="s">
        <v>618</v>
      </c>
      <c r="C463" s="48" t="s">
        <v>1</v>
      </c>
      <c r="D463" s="48" t="s">
        <v>383</v>
      </c>
      <c r="E463" s="48" t="s">
        <v>84</v>
      </c>
      <c r="F463" s="38">
        <v>7550</v>
      </c>
    </row>
    <row r="464" spans="1:6" x14ac:dyDescent="0.3">
      <c r="A464" s="9" t="s">
        <v>589</v>
      </c>
      <c r="B464" s="48" t="s">
        <v>618</v>
      </c>
      <c r="C464" s="48" t="s">
        <v>1</v>
      </c>
      <c r="D464" s="48" t="s">
        <v>384</v>
      </c>
      <c r="E464" s="48"/>
      <c r="F464" s="38">
        <f>F465</f>
        <v>36500</v>
      </c>
    </row>
    <row r="465" spans="1:6" x14ac:dyDescent="0.3">
      <c r="A465" s="9" t="s">
        <v>81</v>
      </c>
      <c r="B465" s="48" t="s">
        <v>618</v>
      </c>
      <c r="C465" s="48" t="s">
        <v>1</v>
      </c>
      <c r="D465" s="48" t="s">
        <v>384</v>
      </c>
      <c r="E465" s="48" t="s">
        <v>83</v>
      </c>
      <c r="F465" s="38">
        <f>F466</f>
        <v>36500</v>
      </c>
    </row>
    <row r="466" spans="1:6" x14ac:dyDescent="0.3">
      <c r="A466" s="9" t="s">
        <v>82</v>
      </c>
      <c r="B466" s="48" t="s">
        <v>618</v>
      </c>
      <c r="C466" s="48" t="s">
        <v>1</v>
      </c>
      <c r="D466" s="48" t="s">
        <v>384</v>
      </c>
      <c r="E466" s="48" t="s">
        <v>84</v>
      </c>
      <c r="F466" s="38">
        <v>36500</v>
      </c>
    </row>
    <row r="467" spans="1:6" x14ac:dyDescent="0.3">
      <c r="A467" s="9" t="s">
        <v>588</v>
      </c>
      <c r="B467" s="48" t="s">
        <v>618</v>
      </c>
      <c r="C467" s="48" t="s">
        <v>1</v>
      </c>
      <c r="D467" s="48" t="s">
        <v>385</v>
      </c>
      <c r="E467" s="48"/>
      <c r="F467" s="38">
        <f>F468</f>
        <v>11000</v>
      </c>
    </row>
    <row r="468" spans="1:6" x14ac:dyDescent="0.3">
      <c r="A468" s="9" t="s">
        <v>81</v>
      </c>
      <c r="B468" s="48" t="s">
        <v>618</v>
      </c>
      <c r="C468" s="48" t="s">
        <v>1</v>
      </c>
      <c r="D468" s="48" t="s">
        <v>385</v>
      </c>
      <c r="E468" s="48" t="s">
        <v>83</v>
      </c>
      <c r="F468" s="38">
        <f>F469</f>
        <v>11000</v>
      </c>
    </row>
    <row r="469" spans="1:6" x14ac:dyDescent="0.3">
      <c r="A469" s="9" t="s">
        <v>82</v>
      </c>
      <c r="B469" s="48" t="s">
        <v>618</v>
      </c>
      <c r="C469" s="48" t="s">
        <v>1</v>
      </c>
      <c r="D469" s="48" t="s">
        <v>385</v>
      </c>
      <c r="E469" s="48" t="s">
        <v>84</v>
      </c>
      <c r="F469" s="38">
        <v>11000</v>
      </c>
    </row>
    <row r="470" spans="1:6" x14ac:dyDescent="0.3">
      <c r="A470" s="72" t="s">
        <v>73</v>
      </c>
      <c r="B470" s="6" t="s">
        <v>618</v>
      </c>
      <c r="C470" s="6" t="s">
        <v>209</v>
      </c>
      <c r="D470" s="6"/>
      <c r="E470" s="6"/>
      <c r="F470" s="36">
        <f>F471</f>
        <v>19058</v>
      </c>
    </row>
    <row r="471" spans="1:6" ht="13.2" x14ac:dyDescent="0.25">
      <c r="A471" s="21" t="s">
        <v>22</v>
      </c>
      <c r="B471" s="6" t="s">
        <v>618</v>
      </c>
      <c r="C471" s="6" t="s">
        <v>23</v>
      </c>
      <c r="D471" s="6"/>
      <c r="E471" s="6"/>
      <c r="F471" s="36">
        <f>F472</f>
        <v>19058</v>
      </c>
    </row>
    <row r="472" spans="1:6" ht="13.2" x14ac:dyDescent="0.25">
      <c r="A472" s="7" t="s">
        <v>366</v>
      </c>
      <c r="B472" s="48" t="s">
        <v>618</v>
      </c>
      <c r="C472" s="48" t="s">
        <v>23</v>
      </c>
      <c r="D472" s="48" t="s">
        <v>294</v>
      </c>
      <c r="E472" s="48" t="s">
        <v>245</v>
      </c>
      <c r="F472" s="38">
        <f>F476+F479+F485+F488+F491+F473+F482+F494</f>
        <v>19058</v>
      </c>
    </row>
    <row r="473" spans="1:6" ht="13.2" x14ac:dyDescent="0.25">
      <c r="A473" s="7" t="s">
        <v>676</v>
      </c>
      <c r="B473" s="48" t="s">
        <v>618</v>
      </c>
      <c r="C473" s="48" t="s">
        <v>23</v>
      </c>
      <c r="D473" s="48" t="s">
        <v>456</v>
      </c>
      <c r="E473" s="48"/>
      <c r="F473" s="38">
        <f>F474</f>
        <v>1450</v>
      </c>
    </row>
    <row r="474" spans="1:6" x14ac:dyDescent="0.3">
      <c r="A474" s="9" t="s">
        <v>81</v>
      </c>
      <c r="B474" s="48" t="s">
        <v>618</v>
      </c>
      <c r="C474" s="48" t="s">
        <v>23</v>
      </c>
      <c r="D474" s="48" t="s">
        <v>456</v>
      </c>
      <c r="E474" s="48" t="s">
        <v>83</v>
      </c>
      <c r="F474" s="38">
        <f>F475</f>
        <v>1450</v>
      </c>
    </row>
    <row r="475" spans="1:6" x14ac:dyDescent="0.3">
      <c r="A475" s="9" t="s">
        <v>82</v>
      </c>
      <c r="B475" s="48" t="s">
        <v>618</v>
      </c>
      <c r="C475" s="48" t="s">
        <v>23</v>
      </c>
      <c r="D475" s="48" t="s">
        <v>456</v>
      </c>
      <c r="E475" s="48" t="s">
        <v>84</v>
      </c>
      <c r="F475" s="38">
        <v>1450</v>
      </c>
    </row>
    <row r="476" spans="1:6" ht="13.2" x14ac:dyDescent="0.25">
      <c r="A476" s="7" t="s">
        <v>227</v>
      </c>
      <c r="B476" s="48" t="s">
        <v>618</v>
      </c>
      <c r="C476" s="48" t="s">
        <v>23</v>
      </c>
      <c r="D476" s="48" t="s">
        <v>295</v>
      </c>
      <c r="E476" s="48"/>
      <c r="F476" s="38">
        <f>F477</f>
        <v>1850</v>
      </c>
    </row>
    <row r="477" spans="1:6" x14ac:dyDescent="0.3">
      <c r="A477" s="9" t="s">
        <v>81</v>
      </c>
      <c r="B477" s="48" t="s">
        <v>618</v>
      </c>
      <c r="C477" s="48" t="s">
        <v>23</v>
      </c>
      <c r="D477" s="48" t="s">
        <v>295</v>
      </c>
      <c r="E477" s="48" t="s">
        <v>83</v>
      </c>
      <c r="F477" s="38">
        <f>F478</f>
        <v>1850</v>
      </c>
    </row>
    <row r="478" spans="1:6" x14ac:dyDescent="0.3">
      <c r="A478" s="9" t="s">
        <v>82</v>
      </c>
      <c r="B478" s="48" t="s">
        <v>618</v>
      </c>
      <c r="C478" s="48" t="s">
        <v>23</v>
      </c>
      <c r="D478" s="48" t="s">
        <v>295</v>
      </c>
      <c r="E478" s="48" t="s">
        <v>84</v>
      </c>
      <c r="F478" s="38">
        <v>1850</v>
      </c>
    </row>
    <row r="479" spans="1:6" ht="13.2" x14ac:dyDescent="0.25">
      <c r="A479" s="7" t="s">
        <v>228</v>
      </c>
      <c r="B479" s="48" t="s">
        <v>618</v>
      </c>
      <c r="C479" s="48" t="s">
        <v>23</v>
      </c>
      <c r="D479" s="48" t="s">
        <v>296</v>
      </c>
      <c r="E479" s="48"/>
      <c r="F479" s="38">
        <f>F480</f>
        <v>540</v>
      </c>
    </row>
    <row r="480" spans="1:6" x14ac:dyDescent="0.3">
      <c r="A480" s="9" t="s">
        <v>81</v>
      </c>
      <c r="B480" s="48" t="s">
        <v>618</v>
      </c>
      <c r="C480" s="48" t="s">
        <v>23</v>
      </c>
      <c r="D480" s="48" t="s">
        <v>296</v>
      </c>
      <c r="E480" s="48" t="s">
        <v>83</v>
      </c>
      <c r="F480" s="38">
        <f>F481</f>
        <v>540</v>
      </c>
    </row>
    <row r="481" spans="1:6" x14ac:dyDescent="0.3">
      <c r="A481" s="9" t="s">
        <v>82</v>
      </c>
      <c r="B481" s="48" t="s">
        <v>618</v>
      </c>
      <c r="C481" s="48" t="s">
        <v>23</v>
      </c>
      <c r="D481" s="48" t="s">
        <v>296</v>
      </c>
      <c r="E481" s="48" t="s">
        <v>84</v>
      </c>
      <c r="F481" s="38">
        <v>540</v>
      </c>
    </row>
    <row r="482" spans="1:6" ht="13.2" x14ac:dyDescent="0.25">
      <c r="A482" s="56" t="s">
        <v>457</v>
      </c>
      <c r="B482" s="48" t="s">
        <v>618</v>
      </c>
      <c r="C482" s="48" t="s">
        <v>23</v>
      </c>
      <c r="D482" s="61" t="s">
        <v>459</v>
      </c>
      <c r="E482" s="61"/>
      <c r="F482" s="62">
        <v>250</v>
      </c>
    </row>
    <row r="483" spans="1:6" ht="13.2" x14ac:dyDescent="0.25">
      <c r="A483" s="56" t="s">
        <v>458</v>
      </c>
      <c r="B483" s="48" t="s">
        <v>618</v>
      </c>
      <c r="C483" s="48" t="s">
        <v>23</v>
      </c>
      <c r="D483" s="61" t="s">
        <v>459</v>
      </c>
      <c r="E483" s="61" t="s">
        <v>83</v>
      </c>
      <c r="F483" s="62">
        <v>250</v>
      </c>
    </row>
    <row r="484" spans="1:6" ht="13.2" x14ac:dyDescent="0.25">
      <c r="A484" s="56" t="s">
        <v>82</v>
      </c>
      <c r="B484" s="48" t="s">
        <v>618</v>
      </c>
      <c r="C484" s="48" t="s">
        <v>23</v>
      </c>
      <c r="D484" s="61" t="s">
        <v>459</v>
      </c>
      <c r="E484" s="61" t="s">
        <v>84</v>
      </c>
      <c r="F484" s="62">
        <v>250</v>
      </c>
    </row>
    <row r="485" spans="1:6" ht="13.2" x14ac:dyDescent="0.25">
      <c r="A485" s="7" t="s">
        <v>677</v>
      </c>
      <c r="B485" s="48" t="s">
        <v>618</v>
      </c>
      <c r="C485" s="48" t="s">
        <v>23</v>
      </c>
      <c r="D485" s="48" t="s">
        <v>297</v>
      </c>
      <c r="E485" s="48"/>
      <c r="F485" s="38">
        <f>F486</f>
        <v>3500</v>
      </c>
    </row>
    <row r="486" spans="1:6" x14ac:dyDescent="0.3">
      <c r="A486" s="9" t="s">
        <v>85</v>
      </c>
      <c r="B486" s="48" t="s">
        <v>618</v>
      </c>
      <c r="C486" s="48" t="s">
        <v>23</v>
      </c>
      <c r="D486" s="48" t="s">
        <v>297</v>
      </c>
      <c r="E486" s="48" t="s">
        <v>87</v>
      </c>
      <c r="F486" s="38">
        <f>F487</f>
        <v>3500</v>
      </c>
    </row>
    <row r="487" spans="1:6" ht="26.4" x14ac:dyDescent="0.25">
      <c r="A487" s="7" t="s">
        <v>123</v>
      </c>
      <c r="B487" s="48" t="s">
        <v>618</v>
      </c>
      <c r="C487" s="48" t="s">
        <v>23</v>
      </c>
      <c r="D487" s="48" t="s">
        <v>297</v>
      </c>
      <c r="E487" s="48" t="s">
        <v>43</v>
      </c>
      <c r="F487" s="38">
        <v>3500</v>
      </c>
    </row>
    <row r="488" spans="1:6" x14ac:dyDescent="0.3">
      <c r="A488" s="9" t="s">
        <v>214</v>
      </c>
      <c r="B488" s="48" t="s">
        <v>618</v>
      </c>
      <c r="C488" s="48" t="s">
        <v>23</v>
      </c>
      <c r="D488" s="48" t="s">
        <v>298</v>
      </c>
      <c r="E488" s="48"/>
      <c r="F488" s="38">
        <f>F489</f>
        <v>1218</v>
      </c>
    </row>
    <row r="489" spans="1:6" x14ac:dyDescent="0.3">
      <c r="A489" s="9" t="s">
        <v>81</v>
      </c>
      <c r="B489" s="48" t="s">
        <v>618</v>
      </c>
      <c r="C489" s="48" t="s">
        <v>23</v>
      </c>
      <c r="D489" s="48" t="s">
        <v>298</v>
      </c>
      <c r="E489" s="48" t="s">
        <v>83</v>
      </c>
      <c r="F489" s="38">
        <f>F490</f>
        <v>1218</v>
      </c>
    </row>
    <row r="490" spans="1:6" x14ac:dyDescent="0.3">
      <c r="A490" s="9" t="s">
        <v>82</v>
      </c>
      <c r="B490" s="48" t="s">
        <v>618</v>
      </c>
      <c r="C490" s="48" t="s">
        <v>23</v>
      </c>
      <c r="D490" s="48" t="s">
        <v>298</v>
      </c>
      <c r="E490" s="48" t="s">
        <v>84</v>
      </c>
      <c r="F490" s="38">
        <v>1218</v>
      </c>
    </row>
    <row r="491" spans="1:6" ht="26.4" x14ac:dyDescent="0.25">
      <c r="A491" s="7" t="s">
        <v>269</v>
      </c>
      <c r="B491" s="48" t="s">
        <v>618</v>
      </c>
      <c r="C491" s="48" t="s">
        <v>23</v>
      </c>
      <c r="D491" s="48" t="s">
        <v>299</v>
      </c>
      <c r="E491" s="48"/>
      <c r="F491" s="38">
        <f>F492</f>
        <v>550</v>
      </c>
    </row>
    <row r="492" spans="1:6" x14ac:dyDescent="0.3">
      <c r="A492" s="9" t="s">
        <v>81</v>
      </c>
      <c r="B492" s="48" t="s">
        <v>618</v>
      </c>
      <c r="C492" s="48" t="s">
        <v>23</v>
      </c>
      <c r="D492" s="48" t="s">
        <v>299</v>
      </c>
      <c r="E492" s="48" t="s">
        <v>83</v>
      </c>
      <c r="F492" s="38">
        <f>F493</f>
        <v>550</v>
      </c>
    </row>
    <row r="493" spans="1:6" x14ac:dyDescent="0.3">
      <c r="A493" s="9" t="s">
        <v>82</v>
      </c>
      <c r="B493" s="48" t="s">
        <v>618</v>
      </c>
      <c r="C493" s="48" t="s">
        <v>23</v>
      </c>
      <c r="D493" s="48" t="s">
        <v>299</v>
      </c>
      <c r="E493" s="48" t="s">
        <v>84</v>
      </c>
      <c r="F493" s="38">
        <v>550</v>
      </c>
    </row>
    <row r="494" spans="1:6" ht="13.2" x14ac:dyDescent="0.25">
      <c r="A494" s="56" t="s">
        <v>460</v>
      </c>
      <c r="B494" s="48" t="s">
        <v>618</v>
      </c>
      <c r="C494" s="48" t="s">
        <v>23</v>
      </c>
      <c r="D494" s="61" t="s">
        <v>461</v>
      </c>
      <c r="E494" s="61"/>
      <c r="F494" s="62">
        <f>F495</f>
        <v>9700</v>
      </c>
    </row>
    <row r="495" spans="1:6" ht="13.2" x14ac:dyDescent="0.25">
      <c r="A495" s="56" t="s">
        <v>458</v>
      </c>
      <c r="B495" s="48" t="s">
        <v>618</v>
      </c>
      <c r="C495" s="48" t="s">
        <v>23</v>
      </c>
      <c r="D495" s="61" t="s">
        <v>461</v>
      </c>
      <c r="E495" s="61" t="s">
        <v>83</v>
      </c>
      <c r="F495" s="62">
        <f>F496</f>
        <v>9700</v>
      </c>
    </row>
    <row r="496" spans="1:6" ht="13.2" x14ac:dyDescent="0.25">
      <c r="A496" s="56" t="s">
        <v>82</v>
      </c>
      <c r="B496" s="48" t="s">
        <v>618</v>
      </c>
      <c r="C496" s="48" t="s">
        <v>23</v>
      </c>
      <c r="D496" s="61" t="s">
        <v>461</v>
      </c>
      <c r="E496" s="61" t="s">
        <v>84</v>
      </c>
      <c r="F496" s="62">
        <v>9700</v>
      </c>
    </row>
    <row r="497" spans="1:6" x14ac:dyDescent="0.3">
      <c r="A497" s="72" t="s">
        <v>74</v>
      </c>
      <c r="B497" s="6" t="s">
        <v>618</v>
      </c>
      <c r="C497" s="6" t="s">
        <v>215</v>
      </c>
      <c r="D497" s="6"/>
      <c r="E497" s="6"/>
      <c r="F497" s="36">
        <f>F498+F534+F637+F677+F691+F736</f>
        <v>2905898.1999999993</v>
      </c>
    </row>
    <row r="498" spans="1:6" ht="13.2" x14ac:dyDescent="0.25">
      <c r="A498" s="21" t="s">
        <v>34</v>
      </c>
      <c r="B498" s="6" t="s">
        <v>618</v>
      </c>
      <c r="C498" s="6" t="s">
        <v>35</v>
      </c>
      <c r="D498" s="6"/>
      <c r="E498" s="6"/>
      <c r="F498" s="36">
        <f>F499+F529</f>
        <v>1137340.8</v>
      </c>
    </row>
    <row r="499" spans="1:6" ht="13.2" x14ac:dyDescent="0.25">
      <c r="A499" s="7" t="s">
        <v>363</v>
      </c>
      <c r="B499" s="48" t="s">
        <v>618</v>
      </c>
      <c r="C499" s="48" t="s">
        <v>35</v>
      </c>
      <c r="D499" s="48" t="s">
        <v>46</v>
      </c>
      <c r="E499" s="48"/>
      <c r="F499" s="38">
        <f>F500</f>
        <v>1133840.8</v>
      </c>
    </row>
    <row r="500" spans="1:6" x14ac:dyDescent="0.3">
      <c r="A500" s="13" t="s">
        <v>390</v>
      </c>
      <c r="B500" s="48" t="s">
        <v>618</v>
      </c>
      <c r="C500" s="48" t="s">
        <v>35</v>
      </c>
      <c r="D500" s="48" t="s">
        <v>137</v>
      </c>
      <c r="E500" s="48"/>
      <c r="F500" s="38">
        <f>F501+F504+F507+F510+F513+F523+F526</f>
        <v>1133840.8</v>
      </c>
    </row>
    <row r="501" spans="1:6" ht="16.5" customHeight="1" x14ac:dyDescent="0.3">
      <c r="A501" s="43" t="s">
        <v>622</v>
      </c>
      <c r="B501" s="48" t="s">
        <v>618</v>
      </c>
      <c r="C501" s="48" t="s">
        <v>35</v>
      </c>
      <c r="D501" s="48" t="s">
        <v>138</v>
      </c>
      <c r="E501" s="48" t="s">
        <v>245</v>
      </c>
      <c r="F501" s="38">
        <f>F502</f>
        <v>501888.8</v>
      </c>
    </row>
    <row r="502" spans="1:6" x14ac:dyDescent="0.3">
      <c r="A502" s="9" t="s">
        <v>89</v>
      </c>
      <c r="B502" s="48" t="s">
        <v>618</v>
      </c>
      <c r="C502" s="48" t="s">
        <v>35</v>
      </c>
      <c r="D502" s="48" t="s">
        <v>138</v>
      </c>
      <c r="E502" s="48" t="s">
        <v>90</v>
      </c>
      <c r="F502" s="38">
        <f>F503</f>
        <v>501888.8</v>
      </c>
    </row>
    <row r="503" spans="1:6" x14ac:dyDescent="0.3">
      <c r="A503" s="15" t="s">
        <v>98</v>
      </c>
      <c r="B503" s="48" t="s">
        <v>618</v>
      </c>
      <c r="C503" s="48" t="s">
        <v>35</v>
      </c>
      <c r="D503" s="48" t="s">
        <v>138</v>
      </c>
      <c r="E503" s="48" t="s">
        <v>91</v>
      </c>
      <c r="F503" s="38">
        <v>501888.8</v>
      </c>
    </row>
    <row r="504" spans="1:6" x14ac:dyDescent="0.3">
      <c r="A504" s="43" t="s">
        <v>617</v>
      </c>
      <c r="B504" s="48" t="s">
        <v>618</v>
      </c>
      <c r="C504" s="48" t="s">
        <v>35</v>
      </c>
      <c r="D504" s="48" t="s">
        <v>616</v>
      </c>
      <c r="E504" s="48" t="s">
        <v>245</v>
      </c>
      <c r="F504" s="38">
        <f>F505</f>
        <v>540</v>
      </c>
    </row>
    <row r="505" spans="1:6" x14ac:dyDescent="0.3">
      <c r="A505" s="9" t="s">
        <v>89</v>
      </c>
      <c r="B505" s="48" t="s">
        <v>618</v>
      </c>
      <c r="C505" s="48" t="s">
        <v>35</v>
      </c>
      <c r="D505" s="48" t="s">
        <v>616</v>
      </c>
      <c r="E505" s="48" t="s">
        <v>90</v>
      </c>
      <c r="F505" s="38">
        <f>F506</f>
        <v>540</v>
      </c>
    </row>
    <row r="506" spans="1:6" x14ac:dyDescent="0.3">
      <c r="A506" s="15" t="s">
        <v>98</v>
      </c>
      <c r="B506" s="48" t="s">
        <v>618</v>
      </c>
      <c r="C506" s="48" t="s">
        <v>35</v>
      </c>
      <c r="D506" s="48" t="s">
        <v>616</v>
      </c>
      <c r="E506" s="48" t="s">
        <v>91</v>
      </c>
      <c r="F506" s="38">
        <v>540</v>
      </c>
    </row>
    <row r="507" spans="1:6" ht="26.4" hidden="1" x14ac:dyDescent="0.25">
      <c r="A507" s="7" t="s">
        <v>124</v>
      </c>
      <c r="B507" s="48" t="s">
        <v>618</v>
      </c>
      <c r="C507" s="48" t="s">
        <v>35</v>
      </c>
      <c r="D507" s="48" t="s">
        <v>156</v>
      </c>
      <c r="E507" s="48" t="s">
        <v>245</v>
      </c>
      <c r="F507" s="38">
        <f>F508</f>
        <v>0</v>
      </c>
    </row>
    <row r="508" spans="1:6" ht="26.4" hidden="1" x14ac:dyDescent="0.3">
      <c r="A508" s="9" t="s">
        <v>79</v>
      </c>
      <c r="B508" s="48" t="s">
        <v>618</v>
      </c>
      <c r="C508" s="48" t="s">
        <v>35</v>
      </c>
      <c r="D508" s="48" t="s">
        <v>156</v>
      </c>
      <c r="E508" s="48" t="s">
        <v>63</v>
      </c>
      <c r="F508" s="38">
        <f>F509</f>
        <v>0</v>
      </c>
    </row>
    <row r="509" spans="1:6" hidden="1" x14ac:dyDescent="0.3">
      <c r="A509" s="9" t="s">
        <v>99</v>
      </c>
      <c r="B509" s="48" t="s">
        <v>618</v>
      </c>
      <c r="C509" s="48" t="s">
        <v>35</v>
      </c>
      <c r="D509" s="48" t="s">
        <v>156</v>
      </c>
      <c r="E509" s="48" t="s">
        <v>100</v>
      </c>
      <c r="F509" s="38"/>
    </row>
    <row r="510" spans="1:6" ht="26.4" x14ac:dyDescent="0.3">
      <c r="A510" s="9" t="s">
        <v>222</v>
      </c>
      <c r="B510" s="48" t="s">
        <v>618</v>
      </c>
      <c r="C510" s="48" t="s">
        <v>35</v>
      </c>
      <c r="D510" s="48" t="s">
        <v>139</v>
      </c>
      <c r="E510" s="48"/>
      <c r="F510" s="38">
        <f>F512</f>
        <v>430</v>
      </c>
    </row>
    <row r="511" spans="1:6" x14ac:dyDescent="0.3">
      <c r="A511" s="9" t="s">
        <v>89</v>
      </c>
      <c r="B511" s="48" t="s">
        <v>618</v>
      </c>
      <c r="C511" s="48" t="s">
        <v>35</v>
      </c>
      <c r="D511" s="48" t="s">
        <v>139</v>
      </c>
      <c r="E511" s="48" t="s">
        <v>90</v>
      </c>
      <c r="F511" s="38">
        <f>F512</f>
        <v>430</v>
      </c>
    </row>
    <row r="512" spans="1:6" x14ac:dyDescent="0.3">
      <c r="A512" s="15" t="s">
        <v>98</v>
      </c>
      <c r="B512" s="48" t="s">
        <v>618</v>
      </c>
      <c r="C512" s="48" t="s">
        <v>35</v>
      </c>
      <c r="D512" s="48" t="s">
        <v>139</v>
      </c>
      <c r="E512" s="48" t="s">
        <v>91</v>
      </c>
      <c r="F512" s="38">
        <v>430</v>
      </c>
    </row>
    <row r="513" spans="1:6" ht="52.8" x14ac:dyDescent="0.25">
      <c r="A513" s="17" t="s">
        <v>219</v>
      </c>
      <c r="B513" s="48" t="s">
        <v>618</v>
      </c>
      <c r="C513" s="48" t="s">
        <v>35</v>
      </c>
      <c r="D513" s="48" t="s">
        <v>140</v>
      </c>
      <c r="E513" s="48"/>
      <c r="F513" s="38">
        <f>F514+F516</f>
        <v>629181</v>
      </c>
    </row>
    <row r="514" spans="1:6" ht="26.4" hidden="1" x14ac:dyDescent="0.3">
      <c r="A514" s="9" t="s">
        <v>79</v>
      </c>
      <c r="B514" s="48" t="s">
        <v>618</v>
      </c>
      <c r="C514" s="48" t="s">
        <v>35</v>
      </c>
      <c r="D514" s="48" t="s">
        <v>140</v>
      </c>
      <c r="E514" s="48" t="s">
        <v>63</v>
      </c>
      <c r="F514" s="38">
        <f>F515</f>
        <v>0</v>
      </c>
    </row>
    <row r="515" spans="1:6" hidden="1" x14ac:dyDescent="0.3">
      <c r="A515" s="9" t="s">
        <v>99</v>
      </c>
      <c r="B515" s="48" t="s">
        <v>618</v>
      </c>
      <c r="C515" s="48" t="s">
        <v>35</v>
      </c>
      <c r="D515" s="48" t="s">
        <v>140</v>
      </c>
      <c r="E515" s="48" t="s">
        <v>100</v>
      </c>
      <c r="F515" s="38"/>
    </row>
    <row r="516" spans="1:6" x14ac:dyDescent="0.3">
      <c r="A516" s="9" t="s">
        <v>89</v>
      </c>
      <c r="B516" s="48" t="s">
        <v>618</v>
      </c>
      <c r="C516" s="48" t="s">
        <v>35</v>
      </c>
      <c r="D516" s="48" t="s">
        <v>140</v>
      </c>
      <c r="E516" s="48" t="s">
        <v>90</v>
      </c>
      <c r="F516" s="38">
        <f>F517</f>
        <v>629181</v>
      </c>
    </row>
    <row r="517" spans="1:6" x14ac:dyDescent="0.3">
      <c r="A517" s="15" t="s">
        <v>98</v>
      </c>
      <c r="B517" s="48" t="s">
        <v>618</v>
      </c>
      <c r="C517" s="48" t="s">
        <v>35</v>
      </c>
      <c r="D517" s="48" t="s">
        <v>140</v>
      </c>
      <c r="E517" s="48" t="s">
        <v>91</v>
      </c>
      <c r="F517" s="38">
        <v>629181</v>
      </c>
    </row>
    <row r="518" spans="1:6" ht="39.6" hidden="1" x14ac:dyDescent="0.25">
      <c r="A518" s="7" t="s">
        <v>125</v>
      </c>
      <c r="B518" s="48" t="s">
        <v>618</v>
      </c>
      <c r="C518" s="48" t="s">
        <v>35</v>
      </c>
      <c r="D518" s="48" t="s">
        <v>159</v>
      </c>
      <c r="E518" s="48"/>
      <c r="F518" s="38">
        <f>F519+F521</f>
        <v>0</v>
      </c>
    </row>
    <row r="519" spans="1:6" hidden="1" x14ac:dyDescent="0.3">
      <c r="A519" s="9" t="s">
        <v>81</v>
      </c>
      <c r="B519" s="48" t="s">
        <v>618</v>
      </c>
      <c r="C519" s="48" t="s">
        <v>35</v>
      </c>
      <c r="D519" s="48" t="s">
        <v>159</v>
      </c>
      <c r="E519" s="48" t="s">
        <v>83</v>
      </c>
      <c r="F519" s="38">
        <f>F520</f>
        <v>0</v>
      </c>
    </row>
    <row r="520" spans="1:6" hidden="1" x14ac:dyDescent="0.3">
      <c r="A520" s="9" t="s">
        <v>82</v>
      </c>
      <c r="B520" s="48" t="s">
        <v>618</v>
      </c>
      <c r="C520" s="48" t="s">
        <v>35</v>
      </c>
      <c r="D520" s="48" t="s">
        <v>159</v>
      </c>
      <c r="E520" s="48" t="s">
        <v>84</v>
      </c>
      <c r="F520" s="38"/>
    </row>
    <row r="521" spans="1:6" hidden="1" x14ac:dyDescent="0.3">
      <c r="A521" s="9" t="s">
        <v>37</v>
      </c>
      <c r="B521" s="48" t="s">
        <v>618</v>
      </c>
      <c r="C521" s="48" t="s">
        <v>35</v>
      </c>
      <c r="D521" s="48" t="s">
        <v>159</v>
      </c>
      <c r="E521" s="48" t="s">
        <v>38</v>
      </c>
      <c r="F521" s="38">
        <f>F522</f>
        <v>0</v>
      </c>
    </row>
    <row r="522" spans="1:6" ht="13.2" hidden="1" x14ac:dyDescent="0.25">
      <c r="A522" s="7" t="s">
        <v>102</v>
      </c>
      <c r="B522" s="48" t="s">
        <v>618</v>
      </c>
      <c r="C522" s="48" t="s">
        <v>35</v>
      </c>
      <c r="D522" s="48" t="s">
        <v>159</v>
      </c>
      <c r="E522" s="48" t="s">
        <v>103</v>
      </c>
      <c r="F522" s="38"/>
    </row>
    <row r="523" spans="1:6" x14ac:dyDescent="0.3">
      <c r="A523" s="9" t="s">
        <v>263</v>
      </c>
      <c r="B523" s="48" t="s">
        <v>618</v>
      </c>
      <c r="C523" s="48" t="s">
        <v>35</v>
      </c>
      <c r="D523" s="48" t="s">
        <v>201</v>
      </c>
      <c r="E523" s="48"/>
      <c r="F523" s="38">
        <f>F524</f>
        <v>1651</v>
      </c>
    </row>
    <row r="524" spans="1:6" x14ac:dyDescent="0.3">
      <c r="A524" s="9" t="s">
        <v>89</v>
      </c>
      <c r="B524" s="48" t="s">
        <v>618</v>
      </c>
      <c r="C524" s="48" t="s">
        <v>35</v>
      </c>
      <c r="D524" s="48" t="s">
        <v>201</v>
      </c>
      <c r="E524" s="48" t="s">
        <v>90</v>
      </c>
      <c r="F524" s="38">
        <f>F525</f>
        <v>1651</v>
      </c>
    </row>
    <row r="525" spans="1:6" x14ac:dyDescent="0.3">
      <c r="A525" s="15" t="s">
        <v>96</v>
      </c>
      <c r="B525" s="48" t="s">
        <v>618</v>
      </c>
      <c r="C525" s="48" t="s">
        <v>35</v>
      </c>
      <c r="D525" s="48" t="s">
        <v>201</v>
      </c>
      <c r="E525" s="48" t="s">
        <v>91</v>
      </c>
      <c r="F525" s="38">
        <v>1651</v>
      </c>
    </row>
    <row r="526" spans="1:6" ht="39.6" x14ac:dyDescent="0.3">
      <c r="A526" s="15" t="s">
        <v>220</v>
      </c>
      <c r="B526" s="48" t="s">
        <v>618</v>
      </c>
      <c r="C526" s="48" t="s">
        <v>35</v>
      </c>
      <c r="D526" s="48" t="s">
        <v>202</v>
      </c>
      <c r="E526" s="48"/>
      <c r="F526" s="38">
        <f>F527</f>
        <v>150</v>
      </c>
    </row>
    <row r="527" spans="1:6" x14ac:dyDescent="0.3">
      <c r="A527" s="9" t="s">
        <v>81</v>
      </c>
      <c r="B527" s="48" t="s">
        <v>618</v>
      </c>
      <c r="C527" s="48" t="s">
        <v>35</v>
      </c>
      <c r="D527" s="48" t="s">
        <v>202</v>
      </c>
      <c r="E527" s="48" t="s">
        <v>83</v>
      </c>
      <c r="F527" s="38">
        <f>F528</f>
        <v>150</v>
      </c>
    </row>
    <row r="528" spans="1:6" x14ac:dyDescent="0.3">
      <c r="A528" s="9" t="s">
        <v>82</v>
      </c>
      <c r="B528" s="48" t="s">
        <v>618</v>
      </c>
      <c r="C528" s="48" t="s">
        <v>35</v>
      </c>
      <c r="D528" s="48" t="s">
        <v>202</v>
      </c>
      <c r="E528" s="48" t="s">
        <v>84</v>
      </c>
      <c r="F528" s="38">
        <v>150</v>
      </c>
    </row>
    <row r="529" spans="1:6" ht="13.2" x14ac:dyDescent="0.25">
      <c r="A529" s="7" t="s">
        <v>369</v>
      </c>
      <c r="B529" s="48" t="s">
        <v>618</v>
      </c>
      <c r="C529" s="48" t="s">
        <v>35</v>
      </c>
      <c r="D529" s="48" t="s">
        <v>194</v>
      </c>
      <c r="E529" s="48"/>
      <c r="F529" s="38">
        <f>F530</f>
        <v>3500</v>
      </c>
    </row>
    <row r="530" spans="1:6" ht="26.4" x14ac:dyDescent="0.25">
      <c r="A530" s="7" t="s">
        <v>0</v>
      </c>
      <c r="B530" s="48" t="s">
        <v>618</v>
      </c>
      <c r="C530" s="48" t="s">
        <v>35</v>
      </c>
      <c r="D530" s="48" t="s">
        <v>230</v>
      </c>
      <c r="E530" s="48"/>
      <c r="F530" s="38">
        <f>F531</f>
        <v>3500</v>
      </c>
    </row>
    <row r="531" spans="1:6" ht="26.4" x14ac:dyDescent="0.3">
      <c r="A531" s="9" t="s">
        <v>477</v>
      </c>
      <c r="B531" s="48" t="s">
        <v>618</v>
      </c>
      <c r="C531" s="48" t="s">
        <v>35</v>
      </c>
      <c r="D531" s="48" t="s">
        <v>478</v>
      </c>
      <c r="E531" s="48"/>
      <c r="F531" s="38">
        <f>F532</f>
        <v>3500</v>
      </c>
    </row>
    <row r="532" spans="1:6" x14ac:dyDescent="0.3">
      <c r="A532" s="9" t="s">
        <v>81</v>
      </c>
      <c r="B532" s="48" t="s">
        <v>618</v>
      </c>
      <c r="C532" s="48" t="s">
        <v>35</v>
      </c>
      <c r="D532" s="48" t="s">
        <v>478</v>
      </c>
      <c r="E532" s="48" t="s">
        <v>83</v>
      </c>
      <c r="F532" s="38">
        <f>F533</f>
        <v>3500</v>
      </c>
    </row>
    <row r="533" spans="1:6" x14ac:dyDescent="0.3">
      <c r="A533" s="9" t="s">
        <v>82</v>
      </c>
      <c r="B533" s="48" t="s">
        <v>618</v>
      </c>
      <c r="C533" s="48" t="s">
        <v>35</v>
      </c>
      <c r="D533" s="48" t="s">
        <v>478</v>
      </c>
      <c r="E533" s="48" t="s">
        <v>84</v>
      </c>
      <c r="F533" s="38">
        <v>3500</v>
      </c>
    </row>
    <row r="534" spans="1:6" ht="13.2" x14ac:dyDescent="0.25">
      <c r="A534" s="21" t="s">
        <v>41</v>
      </c>
      <c r="B534" s="6" t="s">
        <v>618</v>
      </c>
      <c r="C534" s="6" t="s">
        <v>42</v>
      </c>
      <c r="D534" s="6"/>
      <c r="E534" s="6"/>
      <c r="F534" s="36">
        <f>F535+F626</f>
        <v>1125568.2999999998</v>
      </c>
    </row>
    <row r="535" spans="1:6" ht="13.2" x14ac:dyDescent="0.25">
      <c r="A535" s="7" t="s">
        <v>363</v>
      </c>
      <c r="B535" s="48" t="s">
        <v>618</v>
      </c>
      <c r="C535" s="48" t="s">
        <v>42</v>
      </c>
      <c r="D535" s="48" t="s">
        <v>46</v>
      </c>
      <c r="E535" s="48"/>
      <c r="F535" s="38">
        <f>F536</f>
        <v>1106781.2999999998</v>
      </c>
    </row>
    <row r="536" spans="1:6" x14ac:dyDescent="0.3">
      <c r="A536" s="13" t="s">
        <v>391</v>
      </c>
      <c r="B536" s="48" t="s">
        <v>618</v>
      </c>
      <c r="C536" s="48" t="s">
        <v>42</v>
      </c>
      <c r="D536" s="48" t="s">
        <v>47</v>
      </c>
      <c r="E536" s="48"/>
      <c r="F536" s="38">
        <f>F537+F549+F552+F555+F558+F564+F567+F570+F575+F578+F585+F588+F592+F597+F600+F603+F606+F611+F614+F617+F620+F623+F546+F561</f>
        <v>1106781.2999999998</v>
      </c>
    </row>
    <row r="537" spans="1:6" x14ac:dyDescent="0.3">
      <c r="A537" s="13" t="s">
        <v>623</v>
      </c>
      <c r="B537" s="48" t="s">
        <v>618</v>
      </c>
      <c r="C537" s="48" t="s">
        <v>42</v>
      </c>
      <c r="D537" s="48" t="s">
        <v>141</v>
      </c>
      <c r="E537" s="48"/>
      <c r="F537" s="38">
        <f>F540+F542+F544+F538</f>
        <v>133256.49999999997</v>
      </c>
    </row>
    <row r="538" spans="1:6" ht="26.25" customHeight="1" x14ac:dyDescent="0.3">
      <c r="A538" s="9" t="s">
        <v>79</v>
      </c>
      <c r="B538" s="48" t="s">
        <v>618</v>
      </c>
      <c r="C538" s="48" t="s">
        <v>42</v>
      </c>
      <c r="D538" s="48" t="s">
        <v>141</v>
      </c>
      <c r="E538" s="48" t="s">
        <v>63</v>
      </c>
      <c r="F538" s="38">
        <f>F539</f>
        <v>3428.9</v>
      </c>
    </row>
    <row r="539" spans="1:6" x14ac:dyDescent="0.3">
      <c r="A539" s="9" t="s">
        <v>99</v>
      </c>
      <c r="B539" s="48" t="s">
        <v>618</v>
      </c>
      <c r="C539" s="48" t="s">
        <v>42</v>
      </c>
      <c r="D539" s="48" t="s">
        <v>141</v>
      </c>
      <c r="E539" s="48" t="s">
        <v>100</v>
      </c>
      <c r="F539" s="38">
        <v>3428.9</v>
      </c>
    </row>
    <row r="540" spans="1:6" x14ac:dyDescent="0.3">
      <c r="A540" s="9" t="s">
        <v>81</v>
      </c>
      <c r="B540" s="48" t="s">
        <v>618</v>
      </c>
      <c r="C540" s="48" t="s">
        <v>42</v>
      </c>
      <c r="D540" s="48" t="s">
        <v>141</v>
      </c>
      <c r="E540" s="48" t="s">
        <v>83</v>
      </c>
      <c r="F540" s="38">
        <f>F541</f>
        <v>20188.400000000001</v>
      </c>
    </row>
    <row r="541" spans="1:6" x14ac:dyDescent="0.3">
      <c r="A541" s="9" t="s">
        <v>82</v>
      </c>
      <c r="B541" s="48" t="s">
        <v>618</v>
      </c>
      <c r="C541" s="48" t="s">
        <v>42</v>
      </c>
      <c r="D541" s="48" t="s">
        <v>141</v>
      </c>
      <c r="E541" s="48" t="s">
        <v>84</v>
      </c>
      <c r="F541" s="38">
        <v>20188.400000000001</v>
      </c>
    </row>
    <row r="542" spans="1:6" x14ac:dyDescent="0.3">
      <c r="A542" s="9" t="s">
        <v>89</v>
      </c>
      <c r="B542" s="48" t="s">
        <v>618</v>
      </c>
      <c r="C542" s="48" t="s">
        <v>42</v>
      </c>
      <c r="D542" s="48" t="s">
        <v>141</v>
      </c>
      <c r="E542" s="48" t="s">
        <v>90</v>
      </c>
      <c r="F542" s="38">
        <f>F543</f>
        <v>108659.79999999999</v>
      </c>
    </row>
    <row r="543" spans="1:6" x14ac:dyDescent="0.3">
      <c r="A543" s="15" t="s">
        <v>96</v>
      </c>
      <c r="B543" s="48" t="s">
        <v>618</v>
      </c>
      <c r="C543" s="48" t="s">
        <v>42</v>
      </c>
      <c r="D543" s="48" t="s">
        <v>141</v>
      </c>
      <c r="E543" s="48" t="s">
        <v>97</v>
      </c>
      <c r="F543" s="38">
        <v>108659.79999999999</v>
      </c>
    </row>
    <row r="544" spans="1:6" ht="13.2" x14ac:dyDescent="0.25">
      <c r="A544" s="8" t="s">
        <v>85</v>
      </c>
      <c r="B544" s="48" t="s">
        <v>618</v>
      </c>
      <c r="C544" s="48" t="s">
        <v>42</v>
      </c>
      <c r="D544" s="48" t="s">
        <v>141</v>
      </c>
      <c r="E544" s="48" t="s">
        <v>87</v>
      </c>
      <c r="F544" s="38">
        <f>F545</f>
        <v>979.4</v>
      </c>
    </row>
    <row r="545" spans="1:6" ht="13.2" x14ac:dyDescent="0.25">
      <c r="A545" s="7" t="s">
        <v>251</v>
      </c>
      <c r="B545" s="48" t="s">
        <v>618</v>
      </c>
      <c r="C545" s="48" t="s">
        <v>42</v>
      </c>
      <c r="D545" s="48" t="s">
        <v>141</v>
      </c>
      <c r="E545" s="48" t="s">
        <v>88</v>
      </c>
      <c r="F545" s="38">
        <v>979.4</v>
      </c>
    </row>
    <row r="546" spans="1:6" x14ac:dyDescent="0.3">
      <c r="A546" s="43" t="s">
        <v>625</v>
      </c>
      <c r="B546" s="48" t="s">
        <v>618</v>
      </c>
      <c r="C546" s="48" t="s">
        <v>42</v>
      </c>
      <c r="D546" s="48" t="s">
        <v>624</v>
      </c>
      <c r="E546" s="48"/>
      <c r="F546" s="38">
        <f>F547</f>
        <v>270</v>
      </c>
    </row>
    <row r="547" spans="1:6" x14ac:dyDescent="0.3">
      <c r="A547" s="9" t="s">
        <v>89</v>
      </c>
      <c r="B547" s="48" t="s">
        <v>618</v>
      </c>
      <c r="C547" s="48" t="s">
        <v>42</v>
      </c>
      <c r="D547" s="48" t="s">
        <v>624</v>
      </c>
      <c r="E547" s="48" t="s">
        <v>90</v>
      </c>
      <c r="F547" s="38">
        <f>F548</f>
        <v>270</v>
      </c>
    </row>
    <row r="548" spans="1:6" x14ac:dyDescent="0.3">
      <c r="A548" s="15" t="s">
        <v>96</v>
      </c>
      <c r="B548" s="48" t="s">
        <v>618</v>
      </c>
      <c r="C548" s="48" t="s">
        <v>42</v>
      </c>
      <c r="D548" s="48" t="s">
        <v>624</v>
      </c>
      <c r="E548" s="48" t="s">
        <v>97</v>
      </c>
      <c r="F548" s="38">
        <v>270</v>
      </c>
    </row>
    <row r="549" spans="1:6" x14ac:dyDescent="0.3">
      <c r="A549" s="15" t="s">
        <v>113</v>
      </c>
      <c r="B549" s="48" t="s">
        <v>618</v>
      </c>
      <c r="C549" s="48" t="s">
        <v>42</v>
      </c>
      <c r="D549" s="48" t="s">
        <v>142</v>
      </c>
      <c r="E549" s="48"/>
      <c r="F549" s="38">
        <f>F550</f>
        <v>324.39999999999998</v>
      </c>
    </row>
    <row r="550" spans="1:6" x14ac:dyDescent="0.3">
      <c r="A550" s="9" t="s">
        <v>37</v>
      </c>
      <c r="B550" s="48" t="s">
        <v>618</v>
      </c>
      <c r="C550" s="48" t="s">
        <v>42</v>
      </c>
      <c r="D550" s="48" t="s">
        <v>142</v>
      </c>
      <c r="E550" s="48" t="s">
        <v>38</v>
      </c>
      <c r="F550" s="38">
        <f>F551</f>
        <v>324.39999999999998</v>
      </c>
    </row>
    <row r="551" spans="1:6" x14ac:dyDescent="0.3">
      <c r="A551" s="9" t="s">
        <v>264</v>
      </c>
      <c r="B551" s="48" t="s">
        <v>618</v>
      </c>
      <c r="C551" s="48" t="s">
        <v>42</v>
      </c>
      <c r="D551" s="48" t="s">
        <v>142</v>
      </c>
      <c r="E551" s="48" t="s">
        <v>265</v>
      </c>
      <c r="F551" s="38">
        <v>324.39999999999998</v>
      </c>
    </row>
    <row r="552" spans="1:6" ht="26.4" x14ac:dyDescent="0.3">
      <c r="A552" s="15" t="s">
        <v>114</v>
      </c>
      <c r="B552" s="48" t="s">
        <v>618</v>
      </c>
      <c r="C552" s="48" t="s">
        <v>42</v>
      </c>
      <c r="D552" s="48" t="s">
        <v>143</v>
      </c>
      <c r="E552" s="48"/>
      <c r="F552" s="38">
        <f>F553</f>
        <v>42.8</v>
      </c>
    </row>
    <row r="553" spans="1:6" x14ac:dyDescent="0.3">
      <c r="A553" s="9" t="s">
        <v>81</v>
      </c>
      <c r="B553" s="48" t="s">
        <v>618</v>
      </c>
      <c r="C553" s="48" t="s">
        <v>42</v>
      </c>
      <c r="D553" s="48" t="s">
        <v>143</v>
      </c>
      <c r="E553" s="48" t="s">
        <v>83</v>
      </c>
      <c r="F553" s="38">
        <f>F554</f>
        <v>42.8</v>
      </c>
    </row>
    <row r="554" spans="1:6" x14ac:dyDescent="0.3">
      <c r="A554" s="9" t="s">
        <v>82</v>
      </c>
      <c r="B554" s="48" t="s">
        <v>618</v>
      </c>
      <c r="C554" s="48" t="s">
        <v>42</v>
      </c>
      <c r="D554" s="48" t="s">
        <v>143</v>
      </c>
      <c r="E554" s="48" t="s">
        <v>84</v>
      </c>
      <c r="F554" s="38">
        <v>42.8</v>
      </c>
    </row>
    <row r="555" spans="1:6" x14ac:dyDescent="0.3">
      <c r="A555" s="15" t="s">
        <v>332</v>
      </c>
      <c r="B555" s="48" t="s">
        <v>618</v>
      </c>
      <c r="C555" s="48" t="s">
        <v>42</v>
      </c>
      <c r="D555" s="48" t="s">
        <v>144</v>
      </c>
      <c r="E555" s="48"/>
      <c r="F555" s="38">
        <f>F556</f>
        <v>259.2</v>
      </c>
    </row>
    <row r="556" spans="1:6" x14ac:dyDescent="0.3">
      <c r="A556" s="9" t="s">
        <v>81</v>
      </c>
      <c r="B556" s="48" t="s">
        <v>618</v>
      </c>
      <c r="C556" s="48" t="s">
        <v>42</v>
      </c>
      <c r="D556" s="48" t="s">
        <v>144</v>
      </c>
      <c r="E556" s="48" t="s">
        <v>83</v>
      </c>
      <c r="F556" s="38">
        <f>F557</f>
        <v>259.2</v>
      </c>
    </row>
    <row r="557" spans="1:6" x14ac:dyDescent="0.3">
      <c r="A557" s="9" t="s">
        <v>82</v>
      </c>
      <c r="B557" s="48" t="s">
        <v>618</v>
      </c>
      <c r="C557" s="48" t="s">
        <v>42</v>
      </c>
      <c r="D557" s="48" t="s">
        <v>144</v>
      </c>
      <c r="E557" s="48" t="s">
        <v>84</v>
      </c>
      <c r="F557" s="38">
        <v>259.2</v>
      </c>
    </row>
    <row r="558" spans="1:6" ht="26.4" x14ac:dyDescent="0.3">
      <c r="A558" s="9" t="s">
        <v>223</v>
      </c>
      <c r="B558" s="48" t="s">
        <v>618</v>
      </c>
      <c r="C558" s="48" t="s">
        <v>42</v>
      </c>
      <c r="D558" s="48" t="s">
        <v>145</v>
      </c>
      <c r="E558" s="48"/>
      <c r="F558" s="38">
        <f>F559</f>
        <v>330</v>
      </c>
    </row>
    <row r="559" spans="1:6" x14ac:dyDescent="0.3">
      <c r="A559" s="9" t="s">
        <v>81</v>
      </c>
      <c r="B559" s="48" t="s">
        <v>618</v>
      </c>
      <c r="C559" s="48" t="s">
        <v>42</v>
      </c>
      <c r="D559" s="48" t="s">
        <v>145</v>
      </c>
      <c r="E559" s="48" t="s">
        <v>83</v>
      </c>
      <c r="F559" s="38">
        <f>F560</f>
        <v>330</v>
      </c>
    </row>
    <row r="560" spans="1:6" x14ac:dyDescent="0.3">
      <c r="A560" s="9" t="s">
        <v>82</v>
      </c>
      <c r="B560" s="48" t="s">
        <v>618</v>
      </c>
      <c r="C560" s="48" t="s">
        <v>42</v>
      </c>
      <c r="D560" s="48" t="s">
        <v>145</v>
      </c>
      <c r="E560" s="48" t="s">
        <v>84</v>
      </c>
      <c r="F560" s="38">
        <v>330</v>
      </c>
    </row>
    <row r="561" spans="1:6" x14ac:dyDescent="0.3">
      <c r="A561" s="9" t="s">
        <v>626</v>
      </c>
      <c r="B561" s="48" t="s">
        <v>618</v>
      </c>
      <c r="C561" s="48" t="s">
        <v>42</v>
      </c>
      <c r="D561" s="48" t="s">
        <v>627</v>
      </c>
      <c r="E561" s="48"/>
      <c r="F561" s="38">
        <f>F562</f>
        <v>1500</v>
      </c>
    </row>
    <row r="562" spans="1:6" x14ac:dyDescent="0.3">
      <c r="A562" s="9" t="s">
        <v>81</v>
      </c>
      <c r="B562" s="48" t="s">
        <v>618</v>
      </c>
      <c r="C562" s="48" t="s">
        <v>42</v>
      </c>
      <c r="D562" s="48" t="s">
        <v>627</v>
      </c>
      <c r="E562" s="48" t="s">
        <v>83</v>
      </c>
      <c r="F562" s="38">
        <f>F563</f>
        <v>1500</v>
      </c>
    </row>
    <row r="563" spans="1:6" x14ac:dyDescent="0.3">
      <c r="A563" s="9" t="s">
        <v>82</v>
      </c>
      <c r="B563" s="48" t="s">
        <v>618</v>
      </c>
      <c r="C563" s="48" t="s">
        <v>42</v>
      </c>
      <c r="D563" s="48" t="s">
        <v>627</v>
      </c>
      <c r="E563" s="48" t="s">
        <v>84</v>
      </c>
      <c r="F563" s="38">
        <v>1500</v>
      </c>
    </row>
    <row r="564" spans="1:6" ht="26.4" x14ac:dyDescent="0.3">
      <c r="A564" s="9" t="s">
        <v>309</v>
      </c>
      <c r="B564" s="48" t="s">
        <v>618</v>
      </c>
      <c r="C564" s="48" t="s">
        <v>42</v>
      </c>
      <c r="D564" s="48" t="s">
        <v>146</v>
      </c>
      <c r="E564" s="48"/>
      <c r="F564" s="38">
        <f>F565</f>
        <v>200</v>
      </c>
    </row>
    <row r="565" spans="1:6" x14ac:dyDescent="0.3">
      <c r="A565" s="9" t="s">
        <v>81</v>
      </c>
      <c r="B565" s="48" t="s">
        <v>618</v>
      </c>
      <c r="C565" s="48" t="s">
        <v>42</v>
      </c>
      <c r="D565" s="48" t="s">
        <v>146</v>
      </c>
      <c r="E565" s="48" t="s">
        <v>83</v>
      </c>
      <c r="F565" s="38">
        <f>F566</f>
        <v>200</v>
      </c>
    </row>
    <row r="566" spans="1:6" x14ac:dyDescent="0.3">
      <c r="A566" s="9" t="s">
        <v>82</v>
      </c>
      <c r="B566" s="48" t="s">
        <v>618</v>
      </c>
      <c r="C566" s="48" t="s">
        <v>42</v>
      </c>
      <c r="D566" s="48" t="s">
        <v>146</v>
      </c>
      <c r="E566" s="48" t="s">
        <v>84</v>
      </c>
      <c r="F566" s="38">
        <v>200</v>
      </c>
    </row>
    <row r="567" spans="1:6" ht="26.4" x14ac:dyDescent="0.25">
      <c r="A567" s="7" t="s">
        <v>124</v>
      </c>
      <c r="B567" s="48" t="s">
        <v>618</v>
      </c>
      <c r="C567" s="48" t="s">
        <v>42</v>
      </c>
      <c r="D567" s="48" t="s">
        <v>157</v>
      </c>
      <c r="E567" s="48" t="s">
        <v>245</v>
      </c>
      <c r="F567" s="38">
        <f>F568</f>
        <v>0</v>
      </c>
    </row>
    <row r="568" spans="1:6" ht="26.4" x14ac:dyDescent="0.3">
      <c r="A568" s="9" t="s">
        <v>79</v>
      </c>
      <c r="B568" s="48" t="s">
        <v>618</v>
      </c>
      <c r="C568" s="48" t="s">
        <v>42</v>
      </c>
      <c r="D568" s="48" t="s">
        <v>157</v>
      </c>
      <c r="E568" s="48" t="s">
        <v>63</v>
      </c>
      <c r="F568" s="38">
        <f>F569</f>
        <v>0</v>
      </c>
    </row>
    <row r="569" spans="1:6" x14ac:dyDescent="0.3">
      <c r="A569" s="9" t="s">
        <v>99</v>
      </c>
      <c r="B569" s="48" t="s">
        <v>618</v>
      </c>
      <c r="C569" s="48" t="s">
        <v>42</v>
      </c>
      <c r="D569" s="48" t="s">
        <v>157</v>
      </c>
      <c r="E569" s="48" t="s">
        <v>100</v>
      </c>
      <c r="F569" s="38"/>
    </row>
    <row r="570" spans="1:6" ht="26.4" x14ac:dyDescent="0.3">
      <c r="A570" s="9" t="s">
        <v>222</v>
      </c>
      <c r="B570" s="48" t="s">
        <v>618</v>
      </c>
      <c r="C570" s="48" t="s">
        <v>42</v>
      </c>
      <c r="D570" s="48" t="s">
        <v>147</v>
      </c>
      <c r="E570" s="48"/>
      <c r="F570" s="38">
        <f>F571+F573</f>
        <v>700</v>
      </c>
    </row>
    <row r="571" spans="1:6" ht="30" customHeight="1" x14ac:dyDescent="0.3">
      <c r="A571" s="9" t="s">
        <v>79</v>
      </c>
      <c r="B571" s="48" t="s">
        <v>618</v>
      </c>
      <c r="C571" s="48" t="s">
        <v>42</v>
      </c>
      <c r="D571" s="48" t="s">
        <v>147</v>
      </c>
      <c r="E571" s="48" t="s">
        <v>63</v>
      </c>
      <c r="F571" s="38">
        <f>F572</f>
        <v>167.8</v>
      </c>
    </row>
    <row r="572" spans="1:6" x14ac:dyDescent="0.3">
      <c r="A572" s="9" t="s">
        <v>99</v>
      </c>
      <c r="B572" s="48" t="s">
        <v>618</v>
      </c>
      <c r="C572" s="48" t="s">
        <v>42</v>
      </c>
      <c r="D572" s="48" t="s">
        <v>147</v>
      </c>
      <c r="E572" s="48" t="s">
        <v>100</v>
      </c>
      <c r="F572" s="38">
        <v>167.8</v>
      </c>
    </row>
    <row r="573" spans="1:6" x14ac:dyDescent="0.3">
      <c r="A573" s="9" t="s">
        <v>89</v>
      </c>
      <c r="B573" s="48" t="s">
        <v>618</v>
      </c>
      <c r="C573" s="48" t="s">
        <v>42</v>
      </c>
      <c r="D573" s="48" t="s">
        <v>147</v>
      </c>
      <c r="E573" s="48" t="s">
        <v>90</v>
      </c>
      <c r="F573" s="38">
        <v>532.20000000000005</v>
      </c>
    </row>
    <row r="574" spans="1:6" x14ac:dyDescent="0.3">
      <c r="A574" s="15" t="s">
        <v>96</v>
      </c>
      <c r="B574" s="48" t="s">
        <v>618</v>
      </c>
      <c r="C574" s="48" t="s">
        <v>42</v>
      </c>
      <c r="D574" s="48" t="s">
        <v>147</v>
      </c>
      <c r="E574" s="48" t="s">
        <v>97</v>
      </c>
      <c r="F574" s="38">
        <v>532.20000000000005</v>
      </c>
    </row>
    <row r="575" spans="1:6" hidden="1" x14ac:dyDescent="0.3">
      <c r="A575" s="15" t="s">
        <v>331</v>
      </c>
      <c r="B575" s="48" t="s">
        <v>618</v>
      </c>
      <c r="C575" s="48" t="s">
        <v>42</v>
      </c>
      <c r="D575" s="48" t="s">
        <v>148</v>
      </c>
      <c r="E575" s="48"/>
      <c r="F575" s="38">
        <f>F576</f>
        <v>0</v>
      </c>
    </row>
    <row r="576" spans="1:6" hidden="1" x14ac:dyDescent="0.3">
      <c r="A576" s="9" t="s">
        <v>89</v>
      </c>
      <c r="B576" s="48" t="s">
        <v>618</v>
      </c>
      <c r="C576" s="48" t="s">
        <v>42</v>
      </c>
      <c r="D576" s="48" t="s">
        <v>148</v>
      </c>
      <c r="E576" s="48" t="s">
        <v>90</v>
      </c>
      <c r="F576" s="38">
        <f>F577</f>
        <v>0</v>
      </c>
    </row>
    <row r="577" spans="1:6" hidden="1" x14ac:dyDescent="0.3">
      <c r="A577" s="15" t="s">
        <v>96</v>
      </c>
      <c r="B577" s="48" t="s">
        <v>618</v>
      </c>
      <c r="C577" s="48" t="s">
        <v>42</v>
      </c>
      <c r="D577" s="48" t="s">
        <v>148</v>
      </c>
      <c r="E577" s="48" t="s">
        <v>97</v>
      </c>
      <c r="F577" s="38"/>
    </row>
    <row r="578" spans="1:6" ht="66" x14ac:dyDescent="0.25">
      <c r="A578" s="17" t="s">
        <v>116</v>
      </c>
      <c r="B578" s="48" t="s">
        <v>618</v>
      </c>
      <c r="C578" s="48" t="s">
        <v>42</v>
      </c>
      <c r="D578" s="48" t="s">
        <v>149</v>
      </c>
      <c r="E578" s="48"/>
      <c r="F578" s="38">
        <f>F579+F581+F583</f>
        <v>863553</v>
      </c>
    </row>
    <row r="579" spans="1:6" ht="30.75" customHeight="1" x14ac:dyDescent="0.3">
      <c r="A579" s="9" t="s">
        <v>79</v>
      </c>
      <c r="B579" s="48" t="s">
        <v>618</v>
      </c>
      <c r="C579" s="48" t="s">
        <v>42</v>
      </c>
      <c r="D579" s="48" t="s">
        <v>149</v>
      </c>
      <c r="E579" s="48" t="s">
        <v>63</v>
      </c>
      <c r="F579" s="38">
        <f>F580</f>
        <v>55872.3</v>
      </c>
    </row>
    <row r="580" spans="1:6" x14ac:dyDescent="0.3">
      <c r="A580" s="9" t="s">
        <v>99</v>
      </c>
      <c r="B580" s="48" t="s">
        <v>618</v>
      </c>
      <c r="C580" s="48" t="s">
        <v>42</v>
      </c>
      <c r="D580" s="48" t="s">
        <v>149</v>
      </c>
      <c r="E580" s="48" t="s">
        <v>100</v>
      </c>
      <c r="F580" s="38">
        <v>55872.3</v>
      </c>
    </row>
    <row r="581" spans="1:6" x14ac:dyDescent="0.3">
      <c r="A581" s="9" t="s">
        <v>81</v>
      </c>
      <c r="B581" s="48" t="s">
        <v>618</v>
      </c>
      <c r="C581" s="48" t="s">
        <v>42</v>
      </c>
      <c r="D581" s="48" t="s">
        <v>149</v>
      </c>
      <c r="E581" s="48" t="s">
        <v>83</v>
      </c>
      <c r="F581" s="38">
        <f>F582</f>
        <v>494</v>
      </c>
    </row>
    <row r="582" spans="1:6" x14ac:dyDescent="0.3">
      <c r="A582" s="9" t="s">
        <v>82</v>
      </c>
      <c r="B582" s="48" t="s">
        <v>618</v>
      </c>
      <c r="C582" s="48" t="s">
        <v>42</v>
      </c>
      <c r="D582" s="48" t="s">
        <v>149</v>
      </c>
      <c r="E582" s="48" t="s">
        <v>84</v>
      </c>
      <c r="F582" s="38">
        <v>494</v>
      </c>
    </row>
    <row r="583" spans="1:6" x14ac:dyDescent="0.3">
      <c r="A583" s="9" t="s">
        <v>89</v>
      </c>
      <c r="B583" s="48" t="s">
        <v>618</v>
      </c>
      <c r="C583" s="48" t="s">
        <v>42</v>
      </c>
      <c r="D583" s="48" t="s">
        <v>149</v>
      </c>
      <c r="E583" s="48" t="s">
        <v>90</v>
      </c>
      <c r="F583" s="38">
        <f>F584</f>
        <v>807186.7</v>
      </c>
    </row>
    <row r="584" spans="1:6" x14ac:dyDescent="0.3">
      <c r="A584" s="15" t="s">
        <v>96</v>
      </c>
      <c r="B584" s="48" t="s">
        <v>618</v>
      </c>
      <c r="C584" s="48" t="s">
        <v>42</v>
      </c>
      <c r="D584" s="48" t="s">
        <v>149</v>
      </c>
      <c r="E584" s="48" t="s">
        <v>97</v>
      </c>
      <c r="F584" s="38">
        <v>807186.7</v>
      </c>
    </row>
    <row r="585" spans="1:6" ht="66" x14ac:dyDescent="0.25">
      <c r="A585" s="17" t="s">
        <v>119</v>
      </c>
      <c r="B585" s="48" t="s">
        <v>618</v>
      </c>
      <c r="C585" s="48" t="s">
        <v>42</v>
      </c>
      <c r="D585" s="48" t="s">
        <v>150</v>
      </c>
      <c r="E585" s="48" t="s">
        <v>245</v>
      </c>
      <c r="F585" s="38">
        <f>F586</f>
        <v>4141</v>
      </c>
    </row>
    <row r="586" spans="1:6" x14ac:dyDescent="0.3">
      <c r="A586" s="9" t="s">
        <v>89</v>
      </c>
      <c r="B586" s="48" t="s">
        <v>618</v>
      </c>
      <c r="C586" s="48" t="s">
        <v>42</v>
      </c>
      <c r="D586" s="48" t="s">
        <v>150</v>
      </c>
      <c r="E586" s="48" t="s">
        <v>90</v>
      </c>
      <c r="F586" s="38">
        <f>F587</f>
        <v>4141</v>
      </c>
    </row>
    <row r="587" spans="1:6" ht="13.2" x14ac:dyDescent="0.25">
      <c r="A587" s="56" t="s">
        <v>629</v>
      </c>
      <c r="B587" s="48" t="s">
        <v>618</v>
      </c>
      <c r="C587" s="48" t="s">
        <v>42</v>
      </c>
      <c r="D587" s="48" t="s">
        <v>150</v>
      </c>
      <c r="E587" s="48" t="s">
        <v>630</v>
      </c>
      <c r="F587" s="38">
        <v>4141</v>
      </c>
    </row>
    <row r="588" spans="1:6" ht="39.6" x14ac:dyDescent="0.3">
      <c r="A588" s="9" t="s">
        <v>115</v>
      </c>
      <c r="B588" s="48" t="s">
        <v>618</v>
      </c>
      <c r="C588" s="48" t="s">
        <v>42</v>
      </c>
      <c r="D588" s="48" t="s">
        <v>151</v>
      </c>
      <c r="E588" s="48" t="s">
        <v>245</v>
      </c>
      <c r="F588" s="38">
        <f>F591+F589</f>
        <v>55007</v>
      </c>
    </row>
    <row r="589" spans="1:6" x14ac:dyDescent="0.3">
      <c r="A589" s="9" t="s">
        <v>89</v>
      </c>
      <c r="B589" s="48" t="s">
        <v>618</v>
      </c>
      <c r="C589" s="48" t="s">
        <v>42</v>
      </c>
      <c r="D589" s="48" t="s">
        <v>151</v>
      </c>
      <c r="E589" s="48" t="s">
        <v>90</v>
      </c>
      <c r="F589" s="38">
        <f>F590</f>
        <v>54842.400000000001</v>
      </c>
    </row>
    <row r="590" spans="1:6" x14ac:dyDescent="0.3">
      <c r="A590" s="15" t="s">
        <v>96</v>
      </c>
      <c r="B590" s="48" t="s">
        <v>618</v>
      </c>
      <c r="C590" s="48" t="s">
        <v>42</v>
      </c>
      <c r="D590" s="48" t="s">
        <v>151</v>
      </c>
      <c r="E590" s="48" t="s">
        <v>97</v>
      </c>
      <c r="F590" s="38">
        <v>54842.400000000001</v>
      </c>
    </row>
    <row r="591" spans="1:6" ht="13.2" x14ac:dyDescent="0.25">
      <c r="A591" s="56" t="s">
        <v>629</v>
      </c>
      <c r="B591" s="48" t="s">
        <v>618</v>
      </c>
      <c r="C591" s="48" t="s">
        <v>42</v>
      </c>
      <c r="D591" s="48" t="s">
        <v>151</v>
      </c>
      <c r="E591" s="48" t="s">
        <v>630</v>
      </c>
      <c r="F591" s="38">
        <v>164.6</v>
      </c>
    </row>
    <row r="592" spans="1:6" ht="26.4" x14ac:dyDescent="0.25">
      <c r="A592" s="7" t="s">
        <v>120</v>
      </c>
      <c r="B592" s="48" t="s">
        <v>618</v>
      </c>
      <c r="C592" s="48" t="s">
        <v>42</v>
      </c>
      <c r="D592" s="48" t="s">
        <v>152</v>
      </c>
      <c r="E592" s="48" t="s">
        <v>245</v>
      </c>
      <c r="F592" s="38">
        <f>F593+F595</f>
        <v>790</v>
      </c>
    </row>
    <row r="593" spans="1:6" x14ac:dyDescent="0.3">
      <c r="A593" s="9" t="s">
        <v>37</v>
      </c>
      <c r="B593" s="48" t="s">
        <v>618</v>
      </c>
      <c r="C593" s="48" t="s">
        <v>42</v>
      </c>
      <c r="D593" s="48" t="s">
        <v>152</v>
      </c>
      <c r="E593" s="48" t="s">
        <v>38</v>
      </c>
      <c r="F593" s="38">
        <f>F594</f>
        <v>79.900000000000006</v>
      </c>
    </row>
    <row r="594" spans="1:6" x14ac:dyDescent="0.3">
      <c r="A594" s="9" t="s">
        <v>44</v>
      </c>
      <c r="B594" s="48" t="s">
        <v>618</v>
      </c>
      <c r="C594" s="48" t="s">
        <v>42</v>
      </c>
      <c r="D594" s="48" t="s">
        <v>152</v>
      </c>
      <c r="E594" s="48" t="s">
        <v>45</v>
      </c>
      <c r="F594" s="38">
        <v>79.900000000000006</v>
      </c>
    </row>
    <row r="595" spans="1:6" x14ac:dyDescent="0.3">
      <c r="A595" s="9" t="s">
        <v>89</v>
      </c>
      <c r="B595" s="48" t="s">
        <v>618</v>
      </c>
      <c r="C595" s="48" t="s">
        <v>42</v>
      </c>
      <c r="D595" s="48" t="s">
        <v>152</v>
      </c>
      <c r="E595" s="48" t="s">
        <v>90</v>
      </c>
      <c r="F595" s="38">
        <f>F596</f>
        <v>710.1</v>
      </c>
    </row>
    <row r="596" spans="1:6" x14ac:dyDescent="0.3">
      <c r="A596" s="15" t="s">
        <v>96</v>
      </c>
      <c r="B596" s="48" t="s">
        <v>618</v>
      </c>
      <c r="C596" s="48" t="s">
        <v>42</v>
      </c>
      <c r="D596" s="48" t="s">
        <v>152</v>
      </c>
      <c r="E596" s="48" t="s">
        <v>97</v>
      </c>
      <c r="F596" s="38">
        <v>710.1</v>
      </c>
    </row>
    <row r="597" spans="1:6" ht="26.4" x14ac:dyDescent="0.25">
      <c r="A597" s="7" t="s">
        <v>305</v>
      </c>
      <c r="B597" s="48" t="s">
        <v>618</v>
      </c>
      <c r="C597" s="48" t="s">
        <v>42</v>
      </c>
      <c r="D597" s="48" t="s">
        <v>153</v>
      </c>
      <c r="E597" s="48"/>
      <c r="F597" s="38">
        <f>F598</f>
        <v>7640</v>
      </c>
    </row>
    <row r="598" spans="1:6" x14ac:dyDescent="0.3">
      <c r="A598" s="9" t="s">
        <v>81</v>
      </c>
      <c r="B598" s="48" t="s">
        <v>618</v>
      </c>
      <c r="C598" s="48" t="s">
        <v>42</v>
      </c>
      <c r="D598" s="48" t="s">
        <v>153</v>
      </c>
      <c r="E598" s="48" t="s">
        <v>83</v>
      </c>
      <c r="F598" s="38">
        <f>F599</f>
        <v>7640</v>
      </c>
    </row>
    <row r="599" spans="1:6" x14ac:dyDescent="0.3">
      <c r="A599" s="9" t="s">
        <v>82</v>
      </c>
      <c r="B599" s="48" t="s">
        <v>618</v>
      </c>
      <c r="C599" s="48" t="s">
        <v>42</v>
      </c>
      <c r="D599" s="48" t="s">
        <v>153</v>
      </c>
      <c r="E599" s="48" t="s">
        <v>84</v>
      </c>
      <c r="F599" s="38">
        <v>7640</v>
      </c>
    </row>
    <row r="600" spans="1:6" ht="26.4" x14ac:dyDescent="0.3">
      <c r="A600" s="15" t="s">
        <v>121</v>
      </c>
      <c r="B600" s="48" t="s">
        <v>618</v>
      </c>
      <c r="C600" s="48" t="s">
        <v>42</v>
      </c>
      <c r="D600" s="48" t="s">
        <v>236</v>
      </c>
      <c r="E600" s="48"/>
      <c r="F600" s="38">
        <f>F601</f>
        <v>420</v>
      </c>
    </row>
    <row r="601" spans="1:6" x14ac:dyDescent="0.3">
      <c r="A601" s="9" t="s">
        <v>81</v>
      </c>
      <c r="B601" s="48" t="s">
        <v>618</v>
      </c>
      <c r="C601" s="48" t="s">
        <v>42</v>
      </c>
      <c r="D601" s="48" t="s">
        <v>236</v>
      </c>
      <c r="E601" s="48" t="s">
        <v>83</v>
      </c>
      <c r="F601" s="38">
        <f>F602</f>
        <v>420</v>
      </c>
    </row>
    <row r="602" spans="1:6" x14ac:dyDescent="0.3">
      <c r="A602" s="9" t="s">
        <v>82</v>
      </c>
      <c r="B602" s="48" t="s">
        <v>618</v>
      </c>
      <c r="C602" s="48" t="s">
        <v>42</v>
      </c>
      <c r="D602" s="48" t="s">
        <v>236</v>
      </c>
      <c r="E602" s="48" t="s">
        <v>84</v>
      </c>
      <c r="F602" s="38">
        <v>420</v>
      </c>
    </row>
    <row r="603" spans="1:6" ht="39.6" x14ac:dyDescent="0.3">
      <c r="A603" s="15" t="s">
        <v>707</v>
      </c>
      <c r="B603" s="48" t="s">
        <v>618</v>
      </c>
      <c r="C603" s="48" t="s">
        <v>42</v>
      </c>
      <c r="D603" s="48" t="s">
        <v>238</v>
      </c>
      <c r="E603" s="48"/>
      <c r="F603" s="38">
        <f>F604</f>
        <v>100</v>
      </c>
    </row>
    <row r="604" spans="1:6" x14ac:dyDescent="0.3">
      <c r="A604" s="9" t="s">
        <v>81</v>
      </c>
      <c r="B604" s="48" t="s">
        <v>618</v>
      </c>
      <c r="C604" s="48" t="s">
        <v>42</v>
      </c>
      <c r="D604" s="48" t="s">
        <v>238</v>
      </c>
      <c r="E604" s="48" t="s">
        <v>83</v>
      </c>
      <c r="F604" s="38">
        <f>F605</f>
        <v>100</v>
      </c>
    </row>
    <row r="605" spans="1:6" x14ac:dyDescent="0.3">
      <c r="A605" s="9" t="s">
        <v>82</v>
      </c>
      <c r="B605" s="48" t="s">
        <v>618</v>
      </c>
      <c r="C605" s="48" t="s">
        <v>42</v>
      </c>
      <c r="D605" s="48" t="s">
        <v>238</v>
      </c>
      <c r="E605" s="48" t="s">
        <v>84</v>
      </c>
      <c r="F605" s="38">
        <v>100</v>
      </c>
    </row>
    <row r="606" spans="1:6" x14ac:dyDescent="0.3">
      <c r="A606" s="9" t="s">
        <v>263</v>
      </c>
      <c r="B606" s="48" t="s">
        <v>618</v>
      </c>
      <c r="C606" s="48" t="s">
        <v>42</v>
      </c>
      <c r="D606" s="48" t="s">
        <v>235</v>
      </c>
      <c r="E606" s="48"/>
      <c r="F606" s="38">
        <f>F607+F609</f>
        <v>2203.5</v>
      </c>
    </row>
    <row r="607" spans="1:6" x14ac:dyDescent="0.3">
      <c r="A607" s="9" t="s">
        <v>81</v>
      </c>
      <c r="B607" s="48" t="s">
        <v>618</v>
      </c>
      <c r="C607" s="48" t="s">
        <v>42</v>
      </c>
      <c r="D607" s="48" t="s">
        <v>235</v>
      </c>
      <c r="E607" s="48" t="s">
        <v>83</v>
      </c>
      <c r="F607" s="38">
        <f>F608</f>
        <v>165</v>
      </c>
    </row>
    <row r="608" spans="1:6" x14ac:dyDescent="0.3">
      <c r="A608" s="9" t="s">
        <v>82</v>
      </c>
      <c r="B608" s="48" t="s">
        <v>618</v>
      </c>
      <c r="C608" s="48" t="s">
        <v>42</v>
      </c>
      <c r="D608" s="48" t="s">
        <v>235</v>
      </c>
      <c r="E608" s="48" t="s">
        <v>84</v>
      </c>
      <c r="F608" s="38">
        <v>165</v>
      </c>
    </row>
    <row r="609" spans="1:6" x14ac:dyDescent="0.3">
      <c r="A609" s="9" t="s">
        <v>89</v>
      </c>
      <c r="B609" s="48" t="s">
        <v>618</v>
      </c>
      <c r="C609" s="48" t="s">
        <v>42</v>
      </c>
      <c r="D609" s="48" t="s">
        <v>235</v>
      </c>
      <c r="E609" s="48" t="s">
        <v>90</v>
      </c>
      <c r="F609" s="38">
        <f>F610</f>
        <v>2038.5</v>
      </c>
    </row>
    <row r="610" spans="1:6" x14ac:dyDescent="0.3">
      <c r="A610" s="15" t="s">
        <v>96</v>
      </c>
      <c r="B610" s="48" t="s">
        <v>618</v>
      </c>
      <c r="C610" s="48" t="s">
        <v>42</v>
      </c>
      <c r="D610" s="48" t="s">
        <v>235</v>
      </c>
      <c r="E610" s="48" t="s">
        <v>97</v>
      </c>
      <c r="F610" s="38">
        <v>2038.5</v>
      </c>
    </row>
    <row r="611" spans="1:6" ht="26.4" x14ac:dyDescent="0.3">
      <c r="A611" s="9" t="s">
        <v>329</v>
      </c>
      <c r="B611" s="48" t="s">
        <v>618</v>
      </c>
      <c r="C611" s="48" t="s">
        <v>42</v>
      </c>
      <c r="D611" s="48" t="s">
        <v>234</v>
      </c>
      <c r="E611" s="48"/>
      <c r="F611" s="38">
        <f>F612</f>
        <v>7640</v>
      </c>
    </row>
    <row r="612" spans="1:6" x14ac:dyDescent="0.3">
      <c r="A612" s="9" t="s">
        <v>81</v>
      </c>
      <c r="B612" s="48" t="s">
        <v>618</v>
      </c>
      <c r="C612" s="48" t="s">
        <v>42</v>
      </c>
      <c r="D612" s="48" t="s">
        <v>234</v>
      </c>
      <c r="E612" s="48" t="s">
        <v>83</v>
      </c>
      <c r="F612" s="38">
        <f>F613</f>
        <v>7640</v>
      </c>
    </row>
    <row r="613" spans="1:6" x14ac:dyDescent="0.3">
      <c r="A613" s="9" t="s">
        <v>82</v>
      </c>
      <c r="B613" s="48" t="s">
        <v>618</v>
      </c>
      <c r="C613" s="48" t="s">
        <v>42</v>
      </c>
      <c r="D613" s="48" t="s">
        <v>234</v>
      </c>
      <c r="E613" s="48" t="s">
        <v>84</v>
      </c>
      <c r="F613" s="38">
        <v>7640</v>
      </c>
    </row>
    <row r="614" spans="1:6" ht="24.6" customHeight="1" x14ac:dyDescent="0.3">
      <c r="A614" s="9" t="s">
        <v>122</v>
      </c>
      <c r="B614" s="48" t="s">
        <v>618</v>
      </c>
      <c r="C614" s="48" t="s">
        <v>42</v>
      </c>
      <c r="D614" s="48" t="s">
        <v>237</v>
      </c>
      <c r="E614" s="48"/>
      <c r="F614" s="38">
        <f>F615</f>
        <v>100</v>
      </c>
    </row>
    <row r="615" spans="1:6" x14ac:dyDescent="0.3">
      <c r="A615" s="9" t="s">
        <v>81</v>
      </c>
      <c r="B615" s="48" t="s">
        <v>618</v>
      </c>
      <c r="C615" s="48" t="s">
        <v>42</v>
      </c>
      <c r="D615" s="48" t="s">
        <v>237</v>
      </c>
      <c r="E615" s="48" t="s">
        <v>83</v>
      </c>
      <c r="F615" s="38">
        <f>F616</f>
        <v>100</v>
      </c>
    </row>
    <row r="616" spans="1:6" x14ac:dyDescent="0.3">
      <c r="A616" s="9" t="s">
        <v>82</v>
      </c>
      <c r="B616" s="48" t="s">
        <v>618</v>
      </c>
      <c r="C616" s="48" t="s">
        <v>42</v>
      </c>
      <c r="D616" s="48" t="s">
        <v>237</v>
      </c>
      <c r="E616" s="48" t="s">
        <v>84</v>
      </c>
      <c r="F616" s="38">
        <v>100</v>
      </c>
    </row>
    <row r="617" spans="1:6" ht="26.4" x14ac:dyDescent="0.3">
      <c r="A617" s="9" t="s">
        <v>330</v>
      </c>
      <c r="B617" s="48" t="s">
        <v>618</v>
      </c>
      <c r="C617" s="48" t="s">
        <v>42</v>
      </c>
      <c r="D617" s="48" t="s">
        <v>321</v>
      </c>
      <c r="E617" s="48"/>
      <c r="F617" s="38">
        <f>F618</f>
        <v>4528</v>
      </c>
    </row>
    <row r="618" spans="1:6" x14ac:dyDescent="0.3">
      <c r="A618" s="9" t="s">
        <v>81</v>
      </c>
      <c r="B618" s="48" t="s">
        <v>618</v>
      </c>
      <c r="C618" s="48" t="s">
        <v>42</v>
      </c>
      <c r="D618" s="48" t="s">
        <v>321</v>
      </c>
      <c r="E618" s="48" t="s">
        <v>83</v>
      </c>
      <c r="F618" s="38">
        <f>F619</f>
        <v>4528</v>
      </c>
    </row>
    <row r="619" spans="1:6" x14ac:dyDescent="0.3">
      <c r="A619" s="9" t="s">
        <v>82</v>
      </c>
      <c r="B619" s="48" t="s">
        <v>618</v>
      </c>
      <c r="C619" s="48" t="s">
        <v>42</v>
      </c>
      <c r="D619" s="48" t="s">
        <v>321</v>
      </c>
      <c r="E619" s="48" t="s">
        <v>84</v>
      </c>
      <c r="F619" s="38">
        <v>4528</v>
      </c>
    </row>
    <row r="620" spans="1:6" ht="13.2" x14ac:dyDescent="0.25">
      <c r="A620" s="56" t="s">
        <v>434</v>
      </c>
      <c r="B620" s="48" t="s">
        <v>618</v>
      </c>
      <c r="C620" s="48" t="s">
        <v>42</v>
      </c>
      <c r="D620" s="61" t="s">
        <v>437</v>
      </c>
      <c r="E620" s="61"/>
      <c r="F620" s="62">
        <f>F621</f>
        <v>14857.5</v>
      </c>
    </row>
    <row r="621" spans="1:6" ht="13.2" x14ac:dyDescent="0.25">
      <c r="A621" s="56" t="s">
        <v>435</v>
      </c>
      <c r="B621" s="48" t="s">
        <v>618</v>
      </c>
      <c r="C621" s="48" t="s">
        <v>42</v>
      </c>
      <c r="D621" s="61" t="s">
        <v>437</v>
      </c>
      <c r="E621" s="61" t="s">
        <v>36</v>
      </c>
      <c r="F621" s="62">
        <f>F622</f>
        <v>14857.5</v>
      </c>
    </row>
    <row r="622" spans="1:6" ht="13.2" x14ac:dyDescent="0.25">
      <c r="A622" s="56" t="s">
        <v>436</v>
      </c>
      <c r="B622" s="48" t="s">
        <v>618</v>
      </c>
      <c r="C622" s="48" t="s">
        <v>42</v>
      </c>
      <c r="D622" s="61" t="s">
        <v>437</v>
      </c>
      <c r="E622" s="61" t="s">
        <v>95</v>
      </c>
      <c r="F622" s="62">
        <v>14857.5</v>
      </c>
    </row>
    <row r="623" spans="1:6" ht="13.2" x14ac:dyDescent="0.25">
      <c r="A623" s="56" t="s">
        <v>438</v>
      </c>
      <c r="B623" s="48" t="s">
        <v>618</v>
      </c>
      <c r="C623" s="48" t="s">
        <v>42</v>
      </c>
      <c r="D623" s="61" t="s">
        <v>439</v>
      </c>
      <c r="E623" s="61"/>
      <c r="F623" s="62">
        <f>F624</f>
        <v>8918.4</v>
      </c>
    </row>
    <row r="624" spans="1:6" ht="13.2" x14ac:dyDescent="0.25">
      <c r="A624" s="56" t="s">
        <v>435</v>
      </c>
      <c r="B624" s="48" t="s">
        <v>618</v>
      </c>
      <c r="C624" s="48" t="s">
        <v>42</v>
      </c>
      <c r="D624" s="61" t="s">
        <v>439</v>
      </c>
      <c r="E624" s="61" t="s">
        <v>36</v>
      </c>
      <c r="F624" s="62">
        <f>F625</f>
        <v>8918.4</v>
      </c>
    </row>
    <row r="625" spans="1:6" ht="13.2" x14ac:dyDescent="0.25">
      <c r="A625" s="56" t="s">
        <v>436</v>
      </c>
      <c r="B625" s="48" t="s">
        <v>618</v>
      </c>
      <c r="C625" s="48" t="s">
        <v>42</v>
      </c>
      <c r="D625" s="61" t="s">
        <v>439</v>
      </c>
      <c r="E625" s="61" t="s">
        <v>95</v>
      </c>
      <c r="F625" s="38">
        <v>8918.4</v>
      </c>
    </row>
    <row r="626" spans="1:6" ht="13.2" x14ac:dyDescent="0.25">
      <c r="A626" s="7" t="s">
        <v>369</v>
      </c>
      <c r="B626" s="48" t="s">
        <v>618</v>
      </c>
      <c r="C626" s="48" t="s">
        <v>42</v>
      </c>
      <c r="D626" s="48" t="s">
        <v>194</v>
      </c>
      <c r="E626" s="61"/>
      <c r="F626" s="38">
        <f>F627</f>
        <v>18787</v>
      </c>
    </row>
    <row r="627" spans="1:6" ht="26.4" x14ac:dyDescent="0.25">
      <c r="A627" s="7" t="s">
        <v>0</v>
      </c>
      <c r="B627" s="48" t="s">
        <v>618</v>
      </c>
      <c r="C627" s="48" t="s">
        <v>42</v>
      </c>
      <c r="D627" s="48" t="s">
        <v>230</v>
      </c>
      <c r="E627" s="61"/>
      <c r="F627" s="38">
        <f>F628+F631+F634</f>
        <v>18787</v>
      </c>
    </row>
    <row r="628" spans="1:6" ht="26.4" x14ac:dyDescent="0.25">
      <c r="A628" s="7" t="s">
        <v>725</v>
      </c>
      <c r="B628" s="48" t="s">
        <v>618</v>
      </c>
      <c r="C628" s="48" t="s">
        <v>42</v>
      </c>
      <c r="D628" s="48" t="s">
        <v>726</v>
      </c>
      <c r="E628" s="48"/>
      <c r="F628" s="38">
        <f>F629</f>
        <v>8087</v>
      </c>
    </row>
    <row r="629" spans="1:6" x14ac:dyDescent="0.3">
      <c r="A629" s="9" t="s">
        <v>81</v>
      </c>
      <c r="B629" s="48" t="s">
        <v>618</v>
      </c>
      <c r="C629" s="48" t="s">
        <v>42</v>
      </c>
      <c r="D629" s="48" t="s">
        <v>726</v>
      </c>
      <c r="E629" s="48" t="s">
        <v>83</v>
      </c>
      <c r="F629" s="38">
        <f>F630</f>
        <v>8087</v>
      </c>
    </row>
    <row r="630" spans="1:6" x14ac:dyDescent="0.3">
      <c r="A630" s="9" t="s">
        <v>82</v>
      </c>
      <c r="B630" s="48" t="s">
        <v>618</v>
      </c>
      <c r="C630" s="48" t="s">
        <v>42</v>
      </c>
      <c r="D630" s="48" t="s">
        <v>726</v>
      </c>
      <c r="E630" s="48" t="s">
        <v>84</v>
      </c>
      <c r="F630" s="38">
        <v>8087</v>
      </c>
    </row>
    <row r="631" spans="1:6" x14ac:dyDescent="0.3">
      <c r="A631" s="9" t="s">
        <v>475</v>
      </c>
      <c r="B631" s="48" t="s">
        <v>618</v>
      </c>
      <c r="C631" s="48" t="s">
        <v>42</v>
      </c>
      <c r="D631" s="48" t="s">
        <v>480</v>
      </c>
      <c r="E631" s="48"/>
      <c r="F631" s="38">
        <f>F632</f>
        <v>5000</v>
      </c>
    </row>
    <row r="632" spans="1:6" x14ac:dyDescent="0.3">
      <c r="A632" s="9" t="s">
        <v>81</v>
      </c>
      <c r="B632" s="48" t="s">
        <v>618</v>
      </c>
      <c r="C632" s="48" t="s">
        <v>42</v>
      </c>
      <c r="D632" s="48" t="s">
        <v>480</v>
      </c>
      <c r="E632" s="48" t="s">
        <v>83</v>
      </c>
      <c r="F632" s="38">
        <f>F633</f>
        <v>5000</v>
      </c>
    </row>
    <row r="633" spans="1:6" x14ac:dyDescent="0.3">
      <c r="A633" s="9" t="s">
        <v>82</v>
      </c>
      <c r="B633" s="48" t="s">
        <v>618</v>
      </c>
      <c r="C633" s="48" t="s">
        <v>42</v>
      </c>
      <c r="D633" s="48" t="s">
        <v>480</v>
      </c>
      <c r="E633" s="48" t="s">
        <v>84</v>
      </c>
      <c r="F633" s="38">
        <v>5000</v>
      </c>
    </row>
    <row r="634" spans="1:6" ht="26.4" x14ac:dyDescent="0.3">
      <c r="A634" s="9" t="s">
        <v>476</v>
      </c>
      <c r="B634" s="48" t="s">
        <v>618</v>
      </c>
      <c r="C634" s="48" t="s">
        <v>42</v>
      </c>
      <c r="D634" s="48" t="s">
        <v>481</v>
      </c>
      <c r="E634" s="48"/>
      <c r="F634" s="38">
        <f>F635</f>
        <v>5700</v>
      </c>
    </row>
    <row r="635" spans="1:6" x14ac:dyDescent="0.3">
      <c r="A635" s="9" t="s">
        <v>81</v>
      </c>
      <c r="B635" s="48" t="s">
        <v>618</v>
      </c>
      <c r="C635" s="48" t="s">
        <v>42</v>
      </c>
      <c r="D635" s="48" t="s">
        <v>481</v>
      </c>
      <c r="E635" s="48" t="s">
        <v>83</v>
      </c>
      <c r="F635" s="38">
        <f>F636</f>
        <v>5700</v>
      </c>
    </row>
    <row r="636" spans="1:6" x14ac:dyDescent="0.3">
      <c r="A636" s="9" t="s">
        <v>82</v>
      </c>
      <c r="B636" s="48" t="s">
        <v>618</v>
      </c>
      <c r="C636" s="48" t="s">
        <v>42</v>
      </c>
      <c r="D636" s="48" t="s">
        <v>481</v>
      </c>
      <c r="E636" s="48" t="s">
        <v>84</v>
      </c>
      <c r="F636" s="38">
        <v>5700</v>
      </c>
    </row>
    <row r="637" spans="1:6" x14ac:dyDescent="0.3">
      <c r="A637" s="22" t="s">
        <v>307</v>
      </c>
      <c r="B637" s="6" t="s">
        <v>618</v>
      </c>
      <c r="C637" s="6" t="s">
        <v>308</v>
      </c>
      <c r="D637" s="6"/>
      <c r="E637" s="6"/>
      <c r="F637" s="36">
        <f>F638+F656+F673</f>
        <v>491374.9</v>
      </c>
    </row>
    <row r="638" spans="1:6" ht="13.2" x14ac:dyDescent="0.25">
      <c r="A638" s="7" t="s">
        <v>580</v>
      </c>
      <c r="B638" s="48" t="s">
        <v>618</v>
      </c>
      <c r="C638" s="48" t="s">
        <v>308</v>
      </c>
      <c r="D638" s="48" t="s">
        <v>167</v>
      </c>
      <c r="E638" s="48"/>
      <c r="F638" s="38">
        <f>F639</f>
        <v>104316.2</v>
      </c>
    </row>
    <row r="639" spans="1:6" ht="13.2" x14ac:dyDescent="0.25">
      <c r="A639" s="78" t="s">
        <v>708</v>
      </c>
      <c r="B639" s="48" t="s">
        <v>618</v>
      </c>
      <c r="C639" s="48" t="s">
        <v>308</v>
      </c>
      <c r="D639" s="48" t="s">
        <v>168</v>
      </c>
      <c r="E639" s="48"/>
      <c r="F639" s="38">
        <f>F640+F644+F647+F650+F653</f>
        <v>104316.2</v>
      </c>
    </row>
    <row r="640" spans="1:6" ht="13.2" x14ac:dyDescent="0.25">
      <c r="A640" s="7" t="s">
        <v>132</v>
      </c>
      <c r="B640" s="48" t="s">
        <v>618</v>
      </c>
      <c r="C640" s="48" t="s">
        <v>308</v>
      </c>
      <c r="D640" s="48" t="s">
        <v>169</v>
      </c>
      <c r="E640" s="48" t="s">
        <v>245</v>
      </c>
      <c r="F640" s="38">
        <f>F641</f>
        <v>85814.2</v>
      </c>
    </row>
    <row r="641" spans="1:6" x14ac:dyDescent="0.3">
      <c r="A641" s="9" t="s">
        <v>89</v>
      </c>
      <c r="B641" s="48" t="s">
        <v>618</v>
      </c>
      <c r="C641" s="48" t="s">
        <v>308</v>
      </c>
      <c r="D641" s="48" t="s">
        <v>169</v>
      </c>
      <c r="E641" s="48" t="s">
        <v>90</v>
      </c>
      <c r="F641" s="38">
        <f>F642+F643</f>
        <v>85814.2</v>
      </c>
    </row>
    <row r="642" spans="1:6" x14ac:dyDescent="0.3">
      <c r="A642" s="15" t="s">
        <v>96</v>
      </c>
      <c r="B642" s="48" t="s">
        <v>618</v>
      </c>
      <c r="C642" s="48" t="s">
        <v>308</v>
      </c>
      <c r="D642" s="48" t="s">
        <v>169</v>
      </c>
      <c r="E642" s="48" t="s">
        <v>97</v>
      </c>
      <c r="F642" s="38">
        <v>42826.6</v>
      </c>
    </row>
    <row r="643" spans="1:6" x14ac:dyDescent="0.3">
      <c r="A643" s="15" t="s">
        <v>98</v>
      </c>
      <c r="B643" s="48" t="s">
        <v>618</v>
      </c>
      <c r="C643" s="48" t="s">
        <v>308</v>
      </c>
      <c r="D643" s="48" t="s">
        <v>169</v>
      </c>
      <c r="E643" s="48" t="s">
        <v>91</v>
      </c>
      <c r="F643" s="38">
        <v>42987.6</v>
      </c>
    </row>
    <row r="644" spans="1:6" ht="26.4" hidden="1" x14ac:dyDescent="0.3">
      <c r="A644" s="15" t="s">
        <v>313</v>
      </c>
      <c r="B644" s="48" t="s">
        <v>618</v>
      </c>
      <c r="C644" s="48" t="s">
        <v>308</v>
      </c>
      <c r="D644" s="48" t="s">
        <v>314</v>
      </c>
      <c r="E644" s="48"/>
      <c r="F644" s="38">
        <f>F645</f>
        <v>0</v>
      </c>
    </row>
    <row r="645" spans="1:6" hidden="1" x14ac:dyDescent="0.3">
      <c r="A645" s="9" t="s">
        <v>89</v>
      </c>
      <c r="B645" s="48" t="s">
        <v>618</v>
      </c>
      <c r="C645" s="48" t="s">
        <v>308</v>
      </c>
      <c r="D645" s="48" t="s">
        <v>314</v>
      </c>
      <c r="E645" s="48" t="s">
        <v>90</v>
      </c>
      <c r="F645" s="38">
        <f>F646</f>
        <v>0</v>
      </c>
    </row>
    <row r="646" spans="1:6" hidden="1" x14ac:dyDescent="0.3">
      <c r="A646" s="15" t="s">
        <v>98</v>
      </c>
      <c r="B646" s="48" t="s">
        <v>618</v>
      </c>
      <c r="C646" s="48" t="s">
        <v>308</v>
      </c>
      <c r="D646" s="48" t="s">
        <v>314</v>
      </c>
      <c r="E646" s="48" t="s">
        <v>91</v>
      </c>
      <c r="F646" s="38"/>
    </row>
    <row r="647" spans="1:6" ht="26.4" hidden="1" x14ac:dyDescent="0.3">
      <c r="A647" s="9" t="s">
        <v>226</v>
      </c>
      <c r="B647" s="48" t="s">
        <v>618</v>
      </c>
      <c r="C647" s="48" t="s">
        <v>308</v>
      </c>
      <c r="D647" s="48" t="s">
        <v>170</v>
      </c>
      <c r="E647" s="48"/>
      <c r="F647" s="38">
        <f>F648</f>
        <v>0</v>
      </c>
    </row>
    <row r="648" spans="1:6" hidden="1" x14ac:dyDescent="0.3">
      <c r="A648" s="9" t="s">
        <v>89</v>
      </c>
      <c r="B648" s="48" t="s">
        <v>618</v>
      </c>
      <c r="C648" s="48" t="s">
        <v>308</v>
      </c>
      <c r="D648" s="48" t="s">
        <v>170</v>
      </c>
      <c r="E648" s="48" t="s">
        <v>90</v>
      </c>
      <c r="F648" s="38">
        <f>F649</f>
        <v>0</v>
      </c>
    </row>
    <row r="649" spans="1:6" hidden="1" x14ac:dyDescent="0.3">
      <c r="A649" s="15" t="s">
        <v>98</v>
      </c>
      <c r="B649" s="48" t="s">
        <v>618</v>
      </c>
      <c r="C649" s="48" t="s">
        <v>308</v>
      </c>
      <c r="D649" s="48" t="s">
        <v>170</v>
      </c>
      <c r="E649" s="48" t="s">
        <v>91</v>
      </c>
      <c r="F649" s="38"/>
    </row>
    <row r="650" spans="1:6" ht="26.4" x14ac:dyDescent="0.3">
      <c r="A650" s="15" t="s">
        <v>427</v>
      </c>
      <c r="B650" s="48" t="s">
        <v>618</v>
      </c>
      <c r="C650" s="48" t="s">
        <v>308</v>
      </c>
      <c r="D650" s="48" t="s">
        <v>428</v>
      </c>
      <c r="E650" s="48"/>
      <c r="F650" s="38">
        <f>F651</f>
        <v>17915</v>
      </c>
    </row>
    <row r="651" spans="1:6" x14ac:dyDescent="0.3">
      <c r="A651" s="9" t="s">
        <v>89</v>
      </c>
      <c r="B651" s="48" t="s">
        <v>618</v>
      </c>
      <c r="C651" s="48" t="s">
        <v>308</v>
      </c>
      <c r="D651" s="48" t="s">
        <v>428</v>
      </c>
      <c r="E651" s="48" t="s">
        <v>90</v>
      </c>
      <c r="F651" s="38">
        <f>F652</f>
        <v>17915</v>
      </c>
    </row>
    <row r="652" spans="1:6" x14ac:dyDescent="0.3">
      <c r="A652" s="15" t="s">
        <v>98</v>
      </c>
      <c r="B652" s="48" t="s">
        <v>618</v>
      </c>
      <c r="C652" s="48" t="s">
        <v>308</v>
      </c>
      <c r="D652" s="48" t="s">
        <v>428</v>
      </c>
      <c r="E652" s="48" t="s">
        <v>97</v>
      </c>
      <c r="F652" s="38">
        <v>17915</v>
      </c>
    </row>
    <row r="653" spans="1:6" ht="39.6" x14ac:dyDescent="0.25">
      <c r="A653" s="92" t="s">
        <v>692</v>
      </c>
      <c r="B653" s="48" t="s">
        <v>618</v>
      </c>
      <c r="C653" s="48" t="s">
        <v>308</v>
      </c>
      <c r="D653" s="93" t="s">
        <v>698</v>
      </c>
      <c r="E653" s="93"/>
      <c r="F653" s="38">
        <f>F654</f>
        <v>587</v>
      </c>
    </row>
    <row r="654" spans="1:6" ht="13.2" x14ac:dyDescent="0.25">
      <c r="A654" s="92" t="s">
        <v>89</v>
      </c>
      <c r="B654" s="48" t="s">
        <v>618</v>
      </c>
      <c r="C654" s="48" t="s">
        <v>308</v>
      </c>
      <c r="D654" s="93" t="s">
        <v>698</v>
      </c>
      <c r="E654" s="93" t="s">
        <v>90</v>
      </c>
      <c r="F654" s="38">
        <f>F655</f>
        <v>587</v>
      </c>
    </row>
    <row r="655" spans="1:6" ht="13.2" x14ac:dyDescent="0.25">
      <c r="A655" s="94" t="s">
        <v>92</v>
      </c>
      <c r="B655" s="48" t="s">
        <v>618</v>
      </c>
      <c r="C655" s="48" t="s">
        <v>308</v>
      </c>
      <c r="D655" s="93" t="s">
        <v>698</v>
      </c>
      <c r="E655" s="95" t="s">
        <v>91</v>
      </c>
      <c r="F655" s="38">
        <v>587</v>
      </c>
    </row>
    <row r="656" spans="1:6" ht="13.2" x14ac:dyDescent="0.25">
      <c r="A656" s="7" t="s">
        <v>363</v>
      </c>
      <c r="B656" s="48" t="s">
        <v>618</v>
      </c>
      <c r="C656" s="48" t="s">
        <v>308</v>
      </c>
      <c r="D656" s="48" t="s">
        <v>46</v>
      </c>
      <c r="E656" s="48"/>
      <c r="F656" s="38">
        <f>F657</f>
        <v>168854</v>
      </c>
    </row>
    <row r="657" spans="1:6" x14ac:dyDescent="0.3">
      <c r="A657" s="13" t="s">
        <v>392</v>
      </c>
      <c r="B657" s="48" t="s">
        <v>618</v>
      </c>
      <c r="C657" s="48" t="s">
        <v>308</v>
      </c>
      <c r="D657" s="48" t="s">
        <v>304</v>
      </c>
      <c r="E657" s="48"/>
      <c r="F657" s="38">
        <f>F658+F664+F667+F670+F661</f>
        <v>168854</v>
      </c>
    </row>
    <row r="658" spans="1:6" ht="20.25" customHeight="1" x14ac:dyDescent="0.3">
      <c r="A658" s="43" t="s">
        <v>333</v>
      </c>
      <c r="B658" s="48" t="s">
        <v>618</v>
      </c>
      <c r="C658" s="48" t="s">
        <v>308</v>
      </c>
      <c r="D658" s="48" t="s">
        <v>154</v>
      </c>
      <c r="E658" s="48" t="s">
        <v>245</v>
      </c>
      <c r="F658" s="38">
        <f>F659</f>
        <v>168574</v>
      </c>
    </row>
    <row r="659" spans="1:6" x14ac:dyDescent="0.3">
      <c r="A659" s="9" t="s">
        <v>89</v>
      </c>
      <c r="B659" s="48" t="s">
        <v>618</v>
      </c>
      <c r="C659" s="48" t="s">
        <v>308</v>
      </c>
      <c r="D659" s="48" t="s">
        <v>154</v>
      </c>
      <c r="E659" s="48" t="s">
        <v>90</v>
      </c>
      <c r="F659" s="38">
        <f>F660</f>
        <v>168574</v>
      </c>
    </row>
    <row r="660" spans="1:6" x14ac:dyDescent="0.3">
      <c r="A660" s="15" t="s">
        <v>96</v>
      </c>
      <c r="B660" s="48" t="s">
        <v>618</v>
      </c>
      <c r="C660" s="48" t="s">
        <v>308</v>
      </c>
      <c r="D660" s="48" t="s">
        <v>154</v>
      </c>
      <c r="E660" s="48" t="s">
        <v>97</v>
      </c>
      <c r="F660" s="38">
        <v>168574</v>
      </c>
    </row>
    <row r="661" spans="1:6" x14ac:dyDescent="0.3">
      <c r="A661" s="43" t="s">
        <v>625</v>
      </c>
      <c r="B661" s="48" t="s">
        <v>618</v>
      </c>
      <c r="C661" s="48" t="s">
        <v>308</v>
      </c>
      <c r="D661" s="48" t="s">
        <v>628</v>
      </c>
      <c r="E661" s="48" t="s">
        <v>245</v>
      </c>
      <c r="F661" s="38">
        <f>F662</f>
        <v>180</v>
      </c>
    </row>
    <row r="662" spans="1:6" x14ac:dyDescent="0.3">
      <c r="A662" s="9" t="s">
        <v>89</v>
      </c>
      <c r="B662" s="48" t="s">
        <v>618</v>
      </c>
      <c r="C662" s="48" t="s">
        <v>308</v>
      </c>
      <c r="D662" s="48" t="s">
        <v>628</v>
      </c>
      <c r="E662" s="48" t="s">
        <v>90</v>
      </c>
      <c r="F662" s="38">
        <f>F663</f>
        <v>180</v>
      </c>
    </row>
    <row r="663" spans="1:6" x14ac:dyDescent="0.3">
      <c r="A663" s="15" t="s">
        <v>96</v>
      </c>
      <c r="B663" s="48" t="s">
        <v>618</v>
      </c>
      <c r="C663" s="48" t="s">
        <v>308</v>
      </c>
      <c r="D663" s="48" t="s">
        <v>628</v>
      </c>
      <c r="E663" s="48" t="s">
        <v>97</v>
      </c>
      <c r="F663" s="38">
        <v>180</v>
      </c>
    </row>
    <row r="664" spans="1:6" ht="26.4" hidden="1" x14ac:dyDescent="0.25">
      <c r="A664" s="7" t="s">
        <v>334</v>
      </c>
      <c r="B664" s="48" t="s">
        <v>618</v>
      </c>
      <c r="C664" s="48" t="s">
        <v>308</v>
      </c>
      <c r="D664" s="48" t="s">
        <v>158</v>
      </c>
      <c r="E664" s="48" t="s">
        <v>245</v>
      </c>
      <c r="F664" s="38">
        <f>F665</f>
        <v>0</v>
      </c>
    </row>
    <row r="665" spans="1:6" ht="26.4" hidden="1" x14ac:dyDescent="0.3">
      <c r="A665" s="9" t="s">
        <v>79</v>
      </c>
      <c r="B665" s="48" t="s">
        <v>618</v>
      </c>
      <c r="C665" s="48" t="s">
        <v>308</v>
      </c>
      <c r="D665" s="48" t="s">
        <v>158</v>
      </c>
      <c r="E665" s="48" t="s">
        <v>63</v>
      </c>
      <c r="F665" s="38">
        <f>F666</f>
        <v>0</v>
      </c>
    </row>
    <row r="666" spans="1:6" hidden="1" x14ac:dyDescent="0.3">
      <c r="A666" s="9" t="s">
        <v>99</v>
      </c>
      <c r="B666" s="48" t="s">
        <v>618</v>
      </c>
      <c r="C666" s="48" t="s">
        <v>308</v>
      </c>
      <c r="D666" s="48" t="s">
        <v>158</v>
      </c>
      <c r="E666" s="48" t="s">
        <v>100</v>
      </c>
      <c r="F666" s="38"/>
    </row>
    <row r="667" spans="1:6" ht="26.4" x14ac:dyDescent="0.3">
      <c r="A667" s="9" t="s">
        <v>222</v>
      </c>
      <c r="B667" s="48" t="s">
        <v>618</v>
      </c>
      <c r="C667" s="48" t="s">
        <v>308</v>
      </c>
      <c r="D667" s="48" t="s">
        <v>155</v>
      </c>
      <c r="E667" s="48" t="s">
        <v>245</v>
      </c>
      <c r="F667" s="38">
        <f>F668</f>
        <v>100</v>
      </c>
    </row>
    <row r="668" spans="1:6" x14ac:dyDescent="0.3">
      <c r="A668" s="9" t="s">
        <v>89</v>
      </c>
      <c r="B668" s="48" t="s">
        <v>618</v>
      </c>
      <c r="C668" s="48" t="s">
        <v>308</v>
      </c>
      <c r="D668" s="48" t="s">
        <v>155</v>
      </c>
      <c r="E668" s="48" t="s">
        <v>90</v>
      </c>
      <c r="F668" s="38">
        <f>F669</f>
        <v>100</v>
      </c>
    </row>
    <row r="669" spans="1:6" x14ac:dyDescent="0.3">
      <c r="A669" s="15" t="s">
        <v>96</v>
      </c>
      <c r="B669" s="48" t="s">
        <v>618</v>
      </c>
      <c r="C669" s="48" t="s">
        <v>308</v>
      </c>
      <c r="D669" s="48" t="s">
        <v>155</v>
      </c>
      <c r="E669" s="48" t="s">
        <v>97</v>
      </c>
      <c r="F669" s="38">
        <v>100</v>
      </c>
    </row>
    <row r="670" spans="1:6" hidden="1" x14ac:dyDescent="0.3">
      <c r="A670" s="15" t="s">
        <v>310</v>
      </c>
      <c r="B670" s="48" t="s">
        <v>618</v>
      </c>
      <c r="C670" s="48" t="s">
        <v>308</v>
      </c>
      <c r="D670" s="48" t="s">
        <v>311</v>
      </c>
      <c r="E670" s="48"/>
      <c r="F670" s="38">
        <f>F671</f>
        <v>0</v>
      </c>
    </row>
    <row r="671" spans="1:6" hidden="1" x14ac:dyDescent="0.3">
      <c r="A671" s="9" t="s">
        <v>89</v>
      </c>
      <c r="B671" s="48" t="s">
        <v>618</v>
      </c>
      <c r="C671" s="48" t="s">
        <v>308</v>
      </c>
      <c r="D671" s="48" t="s">
        <v>311</v>
      </c>
      <c r="E671" s="48" t="s">
        <v>90</v>
      </c>
      <c r="F671" s="38">
        <f>F672</f>
        <v>0</v>
      </c>
    </row>
    <row r="672" spans="1:6" hidden="1" x14ac:dyDescent="0.3">
      <c r="A672" s="15" t="s">
        <v>96</v>
      </c>
      <c r="B672" s="48" t="s">
        <v>618</v>
      </c>
      <c r="C672" s="48" t="s">
        <v>308</v>
      </c>
      <c r="D672" s="48" t="s">
        <v>311</v>
      </c>
      <c r="E672" s="48" t="s">
        <v>97</v>
      </c>
      <c r="F672" s="38"/>
    </row>
    <row r="673" spans="1:6" ht="13.2" x14ac:dyDescent="0.25">
      <c r="A673" s="78" t="s">
        <v>364</v>
      </c>
      <c r="B673" s="48" t="s">
        <v>618</v>
      </c>
      <c r="C673" s="48" t="s">
        <v>308</v>
      </c>
      <c r="D673" s="48" t="s">
        <v>171</v>
      </c>
      <c r="E673" s="48"/>
      <c r="F673" s="38">
        <f>F674</f>
        <v>218204.7</v>
      </c>
    </row>
    <row r="674" spans="1:6" ht="26.4" x14ac:dyDescent="0.25">
      <c r="A674" s="7" t="s">
        <v>442</v>
      </c>
      <c r="B674" s="48" t="s">
        <v>618</v>
      </c>
      <c r="C674" s="48" t="s">
        <v>308</v>
      </c>
      <c r="D674" s="48" t="s">
        <v>172</v>
      </c>
      <c r="E674" s="48" t="s">
        <v>245</v>
      </c>
      <c r="F674" s="38">
        <f>F675</f>
        <v>218204.7</v>
      </c>
    </row>
    <row r="675" spans="1:6" x14ac:dyDescent="0.3">
      <c r="A675" s="9" t="s">
        <v>89</v>
      </c>
      <c r="B675" s="48" t="s">
        <v>618</v>
      </c>
      <c r="C675" s="48" t="s">
        <v>308</v>
      </c>
      <c r="D675" s="48" t="s">
        <v>172</v>
      </c>
      <c r="E675" s="48" t="s">
        <v>90</v>
      </c>
      <c r="F675" s="38">
        <f>F676</f>
        <v>218204.7</v>
      </c>
    </row>
    <row r="676" spans="1:6" x14ac:dyDescent="0.3">
      <c r="A676" s="15" t="s">
        <v>96</v>
      </c>
      <c r="B676" s="48" t="s">
        <v>618</v>
      </c>
      <c r="C676" s="48" t="s">
        <v>308</v>
      </c>
      <c r="D676" s="48" t="s">
        <v>172</v>
      </c>
      <c r="E676" s="48" t="s">
        <v>97</v>
      </c>
      <c r="F676" s="38">
        <v>218204.7</v>
      </c>
    </row>
    <row r="677" spans="1:6" x14ac:dyDescent="0.3">
      <c r="A677" s="82" t="s">
        <v>57</v>
      </c>
      <c r="B677" s="6" t="s">
        <v>618</v>
      </c>
      <c r="C677" s="6" t="s">
        <v>58</v>
      </c>
      <c r="D677" s="6"/>
      <c r="E677" s="6"/>
      <c r="F677" s="36">
        <f>F678</f>
        <v>601</v>
      </c>
    </row>
    <row r="678" spans="1:6" ht="13.2" x14ac:dyDescent="0.25">
      <c r="A678" s="7" t="s">
        <v>363</v>
      </c>
      <c r="B678" s="48" t="s">
        <v>618</v>
      </c>
      <c r="C678" s="48" t="s">
        <v>58</v>
      </c>
      <c r="D678" s="48" t="s">
        <v>46</v>
      </c>
      <c r="E678" s="48"/>
      <c r="F678" s="38">
        <f>F679+F683+F687</f>
        <v>601</v>
      </c>
    </row>
    <row r="679" spans="1:6" x14ac:dyDescent="0.3">
      <c r="A679" s="13" t="s">
        <v>390</v>
      </c>
      <c r="B679" s="48" t="s">
        <v>618</v>
      </c>
      <c r="C679" s="48" t="s">
        <v>58</v>
      </c>
      <c r="D679" s="48" t="s">
        <v>137</v>
      </c>
      <c r="E679" s="48"/>
      <c r="F679" s="38">
        <f>F680</f>
        <v>200</v>
      </c>
    </row>
    <row r="680" spans="1:6" ht="26.4" x14ac:dyDescent="0.25">
      <c r="A680" s="7" t="s">
        <v>334</v>
      </c>
      <c r="B680" s="48" t="s">
        <v>618</v>
      </c>
      <c r="C680" s="48" t="s">
        <v>58</v>
      </c>
      <c r="D680" s="48" t="s">
        <v>156</v>
      </c>
      <c r="E680" s="48"/>
      <c r="F680" s="38">
        <f>F681</f>
        <v>200</v>
      </c>
    </row>
    <row r="681" spans="1:6" ht="30.75" customHeight="1" x14ac:dyDescent="0.3">
      <c r="A681" s="9" t="s">
        <v>79</v>
      </c>
      <c r="B681" s="48" t="s">
        <v>618</v>
      </c>
      <c r="C681" s="48" t="s">
        <v>58</v>
      </c>
      <c r="D681" s="48" t="s">
        <v>156</v>
      </c>
      <c r="E681" s="48"/>
      <c r="F681" s="38">
        <f>F682</f>
        <v>200</v>
      </c>
    </row>
    <row r="682" spans="1:6" x14ac:dyDescent="0.3">
      <c r="A682" s="9" t="s">
        <v>99</v>
      </c>
      <c r="B682" s="48" t="s">
        <v>618</v>
      </c>
      <c r="C682" s="48" t="s">
        <v>58</v>
      </c>
      <c r="D682" s="48" t="s">
        <v>156</v>
      </c>
      <c r="E682" s="48"/>
      <c r="F682" s="38">
        <v>200</v>
      </c>
    </row>
    <row r="683" spans="1:6" x14ac:dyDescent="0.3">
      <c r="A683" s="13" t="s">
        <v>391</v>
      </c>
      <c r="B683" s="48" t="s">
        <v>618</v>
      </c>
      <c r="C683" s="48" t="s">
        <v>58</v>
      </c>
      <c r="D683" s="48" t="s">
        <v>47</v>
      </c>
      <c r="E683" s="48"/>
      <c r="F683" s="38">
        <f>F684</f>
        <v>350</v>
      </c>
    </row>
    <row r="684" spans="1:6" ht="26.4" x14ac:dyDescent="0.25">
      <c r="A684" s="7" t="s">
        <v>334</v>
      </c>
      <c r="B684" s="48" t="s">
        <v>618</v>
      </c>
      <c r="C684" s="48" t="s">
        <v>58</v>
      </c>
      <c r="D684" s="48" t="s">
        <v>157</v>
      </c>
      <c r="E684" s="48"/>
      <c r="F684" s="38">
        <f>F685</f>
        <v>350</v>
      </c>
    </row>
    <row r="685" spans="1:6" ht="28.5" customHeight="1" x14ac:dyDescent="0.3">
      <c r="A685" s="9" t="s">
        <v>79</v>
      </c>
      <c r="B685" s="48" t="s">
        <v>618</v>
      </c>
      <c r="C685" s="48" t="s">
        <v>58</v>
      </c>
      <c r="D685" s="48" t="s">
        <v>157</v>
      </c>
      <c r="E685" s="48"/>
      <c r="F685" s="38">
        <f>F686</f>
        <v>350</v>
      </c>
    </row>
    <row r="686" spans="1:6" x14ac:dyDescent="0.3">
      <c r="A686" s="9" t="s">
        <v>99</v>
      </c>
      <c r="B686" s="48" t="s">
        <v>618</v>
      </c>
      <c r="C686" s="48" t="s">
        <v>58</v>
      </c>
      <c r="D686" s="48" t="s">
        <v>157</v>
      </c>
      <c r="E686" s="48"/>
      <c r="F686" s="38">
        <v>350</v>
      </c>
    </row>
    <row r="687" spans="1:6" x14ac:dyDescent="0.3">
      <c r="A687" s="13" t="s">
        <v>392</v>
      </c>
      <c r="B687" s="48" t="s">
        <v>618</v>
      </c>
      <c r="C687" s="48" t="s">
        <v>58</v>
      </c>
      <c r="D687" s="48" t="s">
        <v>304</v>
      </c>
      <c r="E687" s="48"/>
      <c r="F687" s="38">
        <f>F688</f>
        <v>51</v>
      </c>
    </row>
    <row r="688" spans="1:6" ht="26.4" x14ac:dyDescent="0.25">
      <c r="A688" s="7" t="s">
        <v>334</v>
      </c>
      <c r="B688" s="48" t="s">
        <v>618</v>
      </c>
      <c r="C688" s="48" t="s">
        <v>58</v>
      </c>
      <c r="D688" s="48" t="s">
        <v>158</v>
      </c>
      <c r="E688" s="48" t="s">
        <v>245</v>
      </c>
      <c r="F688" s="38">
        <f>F689</f>
        <v>51</v>
      </c>
    </row>
    <row r="689" spans="1:6" ht="28.5" customHeight="1" x14ac:dyDescent="0.3">
      <c r="A689" s="9" t="s">
        <v>79</v>
      </c>
      <c r="B689" s="48" t="s">
        <v>618</v>
      </c>
      <c r="C689" s="48" t="s">
        <v>58</v>
      </c>
      <c r="D689" s="48" t="s">
        <v>158</v>
      </c>
      <c r="E689" s="48" t="s">
        <v>63</v>
      </c>
      <c r="F689" s="38">
        <f>F690</f>
        <v>51</v>
      </c>
    </row>
    <row r="690" spans="1:6" x14ac:dyDescent="0.3">
      <c r="A690" s="9" t="s">
        <v>99</v>
      </c>
      <c r="B690" s="48" t="s">
        <v>618</v>
      </c>
      <c r="C690" s="48" t="s">
        <v>58</v>
      </c>
      <c r="D690" s="48" t="s">
        <v>158</v>
      </c>
      <c r="E690" s="48" t="s">
        <v>100</v>
      </c>
      <c r="F690" s="38">
        <v>51</v>
      </c>
    </row>
    <row r="691" spans="1:6" ht="13.2" x14ac:dyDescent="0.25">
      <c r="A691" s="21" t="s">
        <v>306</v>
      </c>
      <c r="B691" s="6" t="s">
        <v>618</v>
      </c>
      <c r="C691" s="6" t="s">
        <v>24</v>
      </c>
      <c r="D691" s="6"/>
      <c r="E691" s="6"/>
      <c r="F691" s="36">
        <f>F692+F706</f>
        <v>124997.3</v>
      </c>
    </row>
    <row r="692" spans="1:6" ht="13.2" x14ac:dyDescent="0.25">
      <c r="A692" s="7" t="s">
        <v>363</v>
      </c>
      <c r="B692" s="48" t="s">
        <v>618</v>
      </c>
      <c r="C692" s="48" t="s">
        <v>24</v>
      </c>
      <c r="D692" s="48" t="s">
        <v>46</v>
      </c>
      <c r="E692" s="48"/>
      <c r="F692" s="38">
        <f>F693</f>
        <v>32522.300000000003</v>
      </c>
    </row>
    <row r="693" spans="1:6" x14ac:dyDescent="0.3">
      <c r="A693" s="13" t="s">
        <v>392</v>
      </c>
      <c r="B693" s="48" t="s">
        <v>618</v>
      </c>
      <c r="C693" s="48" t="s">
        <v>24</v>
      </c>
      <c r="D693" s="48" t="s">
        <v>304</v>
      </c>
      <c r="E693" s="48"/>
      <c r="F693" s="38">
        <f>F694+F701</f>
        <v>32522.300000000003</v>
      </c>
    </row>
    <row r="694" spans="1:6" x14ac:dyDescent="0.3">
      <c r="A694" s="9" t="s">
        <v>663</v>
      </c>
      <c r="B694" s="48" t="s">
        <v>618</v>
      </c>
      <c r="C694" s="48" t="s">
        <v>24</v>
      </c>
      <c r="D694" s="48" t="s">
        <v>440</v>
      </c>
      <c r="E694" s="48"/>
      <c r="F694" s="38">
        <f>F699+F695+F697</f>
        <v>31338.100000000002</v>
      </c>
    </row>
    <row r="695" spans="1:6" x14ac:dyDescent="0.3">
      <c r="A695" s="9" t="s">
        <v>81</v>
      </c>
      <c r="B695" s="48" t="s">
        <v>618</v>
      </c>
      <c r="C695" s="48" t="s">
        <v>24</v>
      </c>
      <c r="D695" s="48" t="s">
        <v>440</v>
      </c>
      <c r="E695" s="48" t="s">
        <v>83</v>
      </c>
      <c r="F695" s="38">
        <f>F696</f>
        <v>26119.7</v>
      </c>
    </row>
    <row r="696" spans="1:6" x14ac:dyDescent="0.3">
      <c r="A696" s="9" t="s">
        <v>82</v>
      </c>
      <c r="B696" s="48" t="s">
        <v>618</v>
      </c>
      <c r="C696" s="48" t="s">
        <v>24</v>
      </c>
      <c r="D696" s="48" t="s">
        <v>440</v>
      </c>
      <c r="E696" s="48" t="s">
        <v>84</v>
      </c>
      <c r="F696" s="38">
        <v>26119.7</v>
      </c>
    </row>
    <row r="697" spans="1:6" x14ac:dyDescent="0.3">
      <c r="A697" s="9" t="s">
        <v>89</v>
      </c>
      <c r="B697" s="48" t="s">
        <v>618</v>
      </c>
      <c r="C697" s="48" t="s">
        <v>24</v>
      </c>
      <c r="D697" s="48" t="s">
        <v>440</v>
      </c>
      <c r="E697" s="48" t="s">
        <v>90</v>
      </c>
      <c r="F697" s="38">
        <f>F698</f>
        <v>218.4</v>
      </c>
    </row>
    <row r="698" spans="1:6" ht="13.2" x14ac:dyDescent="0.25">
      <c r="A698" s="56" t="s">
        <v>629</v>
      </c>
      <c r="B698" s="48" t="s">
        <v>618</v>
      </c>
      <c r="C698" s="48" t="s">
        <v>24</v>
      </c>
      <c r="D698" s="48" t="s">
        <v>440</v>
      </c>
      <c r="E698" s="48" t="s">
        <v>630</v>
      </c>
      <c r="F698" s="38">
        <v>218.4</v>
      </c>
    </row>
    <row r="699" spans="1:6" ht="13.2" x14ac:dyDescent="0.25">
      <c r="A699" s="14" t="s">
        <v>85</v>
      </c>
      <c r="B699" s="48" t="s">
        <v>618</v>
      </c>
      <c r="C699" s="48" t="s">
        <v>24</v>
      </c>
      <c r="D699" s="48" t="s">
        <v>440</v>
      </c>
      <c r="E699" s="48" t="s">
        <v>87</v>
      </c>
      <c r="F699" s="38">
        <f>F700</f>
        <v>5000</v>
      </c>
    </row>
    <row r="700" spans="1:6" ht="26.4" x14ac:dyDescent="0.25">
      <c r="A700" s="7" t="s">
        <v>123</v>
      </c>
      <c r="B700" s="48" t="s">
        <v>618</v>
      </c>
      <c r="C700" s="48" t="s">
        <v>24</v>
      </c>
      <c r="D700" s="48" t="s">
        <v>440</v>
      </c>
      <c r="E700" s="48" t="s">
        <v>43</v>
      </c>
      <c r="F700" s="38">
        <v>5000</v>
      </c>
    </row>
    <row r="701" spans="1:6" ht="13.2" x14ac:dyDescent="0.25">
      <c r="A701" s="7" t="s">
        <v>221</v>
      </c>
      <c r="B701" s="48" t="s">
        <v>618</v>
      </c>
      <c r="C701" s="48" t="s">
        <v>24</v>
      </c>
      <c r="D701" s="48" t="s">
        <v>441</v>
      </c>
      <c r="E701" s="48" t="s">
        <v>245</v>
      </c>
      <c r="F701" s="38">
        <f>F702+F704</f>
        <v>1184.2</v>
      </c>
    </row>
    <row r="702" spans="1:6" x14ac:dyDescent="0.3">
      <c r="A702" s="9" t="s">
        <v>81</v>
      </c>
      <c r="B702" s="48" t="s">
        <v>618</v>
      </c>
      <c r="C702" s="48" t="s">
        <v>24</v>
      </c>
      <c r="D702" s="48" t="s">
        <v>441</v>
      </c>
      <c r="E702" s="48" t="s">
        <v>83</v>
      </c>
      <c r="F702" s="38">
        <f>F703</f>
        <v>1184.2</v>
      </c>
    </row>
    <row r="703" spans="1:6" x14ac:dyDescent="0.3">
      <c r="A703" s="9" t="s">
        <v>82</v>
      </c>
      <c r="B703" s="48" t="s">
        <v>618</v>
      </c>
      <c r="C703" s="48" t="s">
        <v>24</v>
      </c>
      <c r="D703" s="48" t="s">
        <v>441</v>
      </c>
      <c r="E703" s="48" t="s">
        <v>84</v>
      </c>
      <c r="F703" s="38">
        <v>1184.2</v>
      </c>
    </row>
    <row r="704" spans="1:6" hidden="1" x14ac:dyDescent="0.3">
      <c r="A704" s="9" t="s">
        <v>89</v>
      </c>
      <c r="B704" s="48" t="s">
        <v>618</v>
      </c>
      <c r="C704" s="48" t="s">
        <v>24</v>
      </c>
      <c r="D704" s="48" t="s">
        <v>441</v>
      </c>
      <c r="E704" s="48" t="s">
        <v>90</v>
      </c>
      <c r="F704" s="38">
        <f>F705</f>
        <v>0</v>
      </c>
    </row>
    <row r="705" spans="1:6" hidden="1" x14ac:dyDescent="0.3">
      <c r="A705" s="15" t="s">
        <v>96</v>
      </c>
      <c r="B705" s="48" t="s">
        <v>618</v>
      </c>
      <c r="C705" s="48" t="s">
        <v>24</v>
      </c>
      <c r="D705" s="48" t="s">
        <v>441</v>
      </c>
      <c r="E705" s="48" t="s">
        <v>97</v>
      </c>
      <c r="F705" s="38"/>
    </row>
    <row r="706" spans="1:6" ht="13.2" x14ac:dyDescent="0.25">
      <c r="A706" s="78" t="s">
        <v>412</v>
      </c>
      <c r="B706" s="48" t="s">
        <v>618</v>
      </c>
      <c r="C706" s="48" t="s">
        <v>24</v>
      </c>
      <c r="D706" s="48" t="s">
        <v>173</v>
      </c>
      <c r="E706" s="48"/>
      <c r="F706" s="38">
        <f>F707+F726</f>
        <v>92475</v>
      </c>
    </row>
    <row r="707" spans="1:6" ht="13.2" x14ac:dyDescent="0.25">
      <c r="A707" s="78" t="s">
        <v>413</v>
      </c>
      <c r="B707" s="48" t="s">
        <v>618</v>
      </c>
      <c r="C707" s="48" t="s">
        <v>24</v>
      </c>
      <c r="D707" s="48" t="s">
        <v>195</v>
      </c>
      <c r="E707" s="48"/>
      <c r="F707" s="38">
        <f>F708+F717+F720+F723</f>
        <v>77698</v>
      </c>
    </row>
    <row r="708" spans="1:6" ht="13.2" x14ac:dyDescent="0.25">
      <c r="A708" s="7" t="s">
        <v>134</v>
      </c>
      <c r="B708" s="48" t="s">
        <v>618</v>
      </c>
      <c r="C708" s="48" t="s">
        <v>24</v>
      </c>
      <c r="D708" s="48" t="s">
        <v>196</v>
      </c>
      <c r="E708" s="48" t="s">
        <v>245</v>
      </c>
      <c r="F708" s="38">
        <f>F713+F709+F711+F715</f>
        <v>75437</v>
      </c>
    </row>
    <row r="709" spans="1:6" ht="26.25" hidden="1" customHeight="1" x14ac:dyDescent="0.3">
      <c r="A709" s="9" t="s">
        <v>79</v>
      </c>
      <c r="B709" s="48" t="s">
        <v>618</v>
      </c>
      <c r="C709" s="48" t="s">
        <v>24</v>
      </c>
      <c r="D709" s="48" t="s">
        <v>196</v>
      </c>
      <c r="E709" s="48" t="s">
        <v>63</v>
      </c>
      <c r="F709" s="38">
        <f>F710</f>
        <v>0</v>
      </c>
    </row>
    <row r="710" spans="1:6" hidden="1" x14ac:dyDescent="0.3">
      <c r="A710" s="9" t="s">
        <v>99</v>
      </c>
      <c r="B710" s="48" t="s">
        <v>618</v>
      </c>
      <c r="C710" s="48" t="s">
        <v>24</v>
      </c>
      <c r="D710" s="48" t="s">
        <v>196</v>
      </c>
      <c r="E710" s="48" t="s">
        <v>100</v>
      </c>
      <c r="F710" s="38"/>
    </row>
    <row r="711" spans="1:6" hidden="1" x14ac:dyDescent="0.3">
      <c r="A711" s="9" t="s">
        <v>81</v>
      </c>
      <c r="B711" s="48" t="s">
        <v>618</v>
      </c>
      <c r="C711" s="48" t="s">
        <v>24</v>
      </c>
      <c r="D711" s="48" t="s">
        <v>196</v>
      </c>
      <c r="E711" s="48" t="s">
        <v>83</v>
      </c>
      <c r="F711" s="38">
        <f>F712</f>
        <v>0</v>
      </c>
    </row>
    <row r="712" spans="1:6" hidden="1" x14ac:dyDescent="0.3">
      <c r="A712" s="9" t="s">
        <v>82</v>
      </c>
      <c r="B712" s="48" t="s">
        <v>618</v>
      </c>
      <c r="C712" s="48" t="s">
        <v>24</v>
      </c>
      <c r="D712" s="48" t="s">
        <v>196</v>
      </c>
      <c r="E712" s="48" t="s">
        <v>84</v>
      </c>
      <c r="F712" s="38"/>
    </row>
    <row r="713" spans="1:6" x14ac:dyDescent="0.3">
      <c r="A713" s="9" t="s">
        <v>89</v>
      </c>
      <c r="B713" s="48" t="s">
        <v>618</v>
      </c>
      <c r="C713" s="48" t="s">
        <v>24</v>
      </c>
      <c r="D713" s="48" t="s">
        <v>196</v>
      </c>
      <c r="E713" s="48" t="s">
        <v>90</v>
      </c>
      <c r="F713" s="38">
        <f>F714</f>
        <v>75437</v>
      </c>
    </row>
    <row r="714" spans="1:6" x14ac:dyDescent="0.3">
      <c r="A714" s="15" t="s">
        <v>96</v>
      </c>
      <c r="B714" s="48" t="s">
        <v>618</v>
      </c>
      <c r="C714" s="48" t="s">
        <v>24</v>
      </c>
      <c r="D714" s="48" t="s">
        <v>196</v>
      </c>
      <c r="E714" s="48" t="s">
        <v>97</v>
      </c>
      <c r="F714" s="38">
        <v>75437</v>
      </c>
    </row>
    <row r="715" spans="1:6" ht="13.2" hidden="1" x14ac:dyDescent="0.25">
      <c r="A715" s="8" t="s">
        <v>85</v>
      </c>
      <c r="B715" s="48" t="s">
        <v>618</v>
      </c>
      <c r="C715" s="48" t="s">
        <v>24</v>
      </c>
      <c r="D715" s="48" t="s">
        <v>196</v>
      </c>
      <c r="E715" s="48" t="s">
        <v>87</v>
      </c>
      <c r="F715" s="38">
        <f>F716</f>
        <v>0</v>
      </c>
    </row>
    <row r="716" spans="1:6" hidden="1" x14ac:dyDescent="0.3">
      <c r="A716" s="9" t="s">
        <v>86</v>
      </c>
      <c r="B716" s="48" t="s">
        <v>618</v>
      </c>
      <c r="C716" s="48" t="s">
        <v>24</v>
      </c>
      <c r="D716" s="48" t="s">
        <v>196</v>
      </c>
      <c r="E716" s="48" t="s">
        <v>88</v>
      </c>
      <c r="F716" s="38"/>
    </row>
    <row r="717" spans="1:6" ht="18" customHeight="1" x14ac:dyDescent="0.3">
      <c r="A717" s="15" t="s">
        <v>664</v>
      </c>
      <c r="B717" s="48" t="s">
        <v>618</v>
      </c>
      <c r="C717" s="48" t="s">
        <v>24</v>
      </c>
      <c r="D717" s="48" t="s">
        <v>174</v>
      </c>
      <c r="E717" s="48" t="s">
        <v>245</v>
      </c>
      <c r="F717" s="38">
        <f>F718</f>
        <v>29</v>
      </c>
    </row>
    <row r="718" spans="1:6" x14ac:dyDescent="0.3">
      <c r="A718" s="9" t="s">
        <v>89</v>
      </c>
      <c r="B718" s="48" t="s">
        <v>618</v>
      </c>
      <c r="C718" s="48" t="s">
        <v>24</v>
      </c>
      <c r="D718" s="48" t="s">
        <v>174</v>
      </c>
      <c r="E718" s="48" t="s">
        <v>90</v>
      </c>
      <c r="F718" s="38">
        <f>F719</f>
        <v>29</v>
      </c>
    </row>
    <row r="719" spans="1:6" x14ac:dyDescent="0.3">
      <c r="A719" s="15" t="s">
        <v>96</v>
      </c>
      <c r="B719" s="48" t="s">
        <v>618</v>
      </c>
      <c r="C719" s="48" t="s">
        <v>24</v>
      </c>
      <c r="D719" s="48" t="s">
        <v>174</v>
      </c>
      <c r="E719" s="48" t="s">
        <v>97</v>
      </c>
      <c r="F719" s="38">
        <v>29</v>
      </c>
    </row>
    <row r="720" spans="1:6" ht="13.2" x14ac:dyDescent="0.25">
      <c r="A720" s="7" t="s">
        <v>131</v>
      </c>
      <c r="B720" s="48" t="s">
        <v>618</v>
      </c>
      <c r="C720" s="48" t="s">
        <v>24</v>
      </c>
      <c r="D720" s="48" t="s">
        <v>175</v>
      </c>
      <c r="E720" s="48"/>
      <c r="F720" s="38">
        <f>F721</f>
        <v>1832</v>
      </c>
    </row>
    <row r="721" spans="1:6" x14ac:dyDescent="0.3">
      <c r="A721" s="9" t="s">
        <v>89</v>
      </c>
      <c r="B721" s="48" t="s">
        <v>618</v>
      </c>
      <c r="C721" s="48" t="s">
        <v>24</v>
      </c>
      <c r="D721" s="48" t="s">
        <v>175</v>
      </c>
      <c r="E721" s="48" t="s">
        <v>90</v>
      </c>
      <c r="F721" s="38">
        <f>F722</f>
        <v>1832</v>
      </c>
    </row>
    <row r="722" spans="1:6" x14ac:dyDescent="0.3">
      <c r="A722" s="15" t="s">
        <v>96</v>
      </c>
      <c r="B722" s="48" t="s">
        <v>618</v>
      </c>
      <c r="C722" s="48" t="s">
        <v>24</v>
      </c>
      <c r="D722" s="48" t="s">
        <v>175</v>
      </c>
      <c r="E722" s="48" t="s">
        <v>97</v>
      </c>
      <c r="F722" s="38">
        <v>1832</v>
      </c>
    </row>
    <row r="723" spans="1:6" ht="13.2" x14ac:dyDescent="0.25">
      <c r="A723" s="7" t="s">
        <v>631</v>
      </c>
      <c r="B723" s="48" t="s">
        <v>618</v>
      </c>
      <c r="C723" s="48" t="s">
        <v>24</v>
      </c>
      <c r="D723" s="48" t="s">
        <v>695</v>
      </c>
      <c r="E723" s="48" t="s">
        <v>245</v>
      </c>
      <c r="F723" s="38">
        <f>F724</f>
        <v>400</v>
      </c>
    </row>
    <row r="724" spans="1:6" x14ac:dyDescent="0.3">
      <c r="A724" s="9" t="s">
        <v>89</v>
      </c>
      <c r="B724" s="48" t="s">
        <v>618</v>
      </c>
      <c r="C724" s="48" t="s">
        <v>24</v>
      </c>
      <c r="D724" s="48" t="s">
        <v>695</v>
      </c>
      <c r="E724" s="48" t="s">
        <v>90</v>
      </c>
      <c r="F724" s="38">
        <f>F725</f>
        <v>400</v>
      </c>
    </row>
    <row r="725" spans="1:6" ht="13.2" x14ac:dyDescent="0.25">
      <c r="A725" s="56" t="s">
        <v>629</v>
      </c>
      <c r="B725" s="48" t="s">
        <v>618</v>
      </c>
      <c r="C725" s="48" t="s">
        <v>24</v>
      </c>
      <c r="D725" s="48" t="s">
        <v>695</v>
      </c>
      <c r="E725" s="48" t="s">
        <v>630</v>
      </c>
      <c r="F725" s="38">
        <v>400</v>
      </c>
    </row>
    <row r="726" spans="1:6" ht="13.2" x14ac:dyDescent="0.25">
      <c r="A726" s="78" t="s">
        <v>414</v>
      </c>
      <c r="B726" s="48" t="s">
        <v>618</v>
      </c>
      <c r="C726" s="48" t="s">
        <v>24</v>
      </c>
      <c r="D726" s="48" t="s">
        <v>177</v>
      </c>
      <c r="E726" s="48"/>
      <c r="F726" s="38">
        <f>F727+F733+F730</f>
        <v>14777</v>
      </c>
    </row>
    <row r="727" spans="1:6" ht="13.2" x14ac:dyDescent="0.25">
      <c r="A727" s="7" t="s">
        <v>134</v>
      </c>
      <c r="B727" s="48" t="s">
        <v>618</v>
      </c>
      <c r="C727" s="48" t="s">
        <v>24</v>
      </c>
      <c r="D727" s="48" t="s">
        <v>178</v>
      </c>
      <c r="E727" s="48" t="s">
        <v>245</v>
      </c>
      <c r="F727" s="38">
        <f>F728</f>
        <v>14209</v>
      </c>
    </row>
    <row r="728" spans="1:6" x14ac:dyDescent="0.3">
      <c r="A728" s="9" t="s">
        <v>89</v>
      </c>
      <c r="B728" s="48" t="s">
        <v>618</v>
      </c>
      <c r="C728" s="48" t="s">
        <v>24</v>
      </c>
      <c r="D728" s="48" t="s">
        <v>178</v>
      </c>
      <c r="E728" s="48" t="s">
        <v>90</v>
      </c>
      <c r="F728" s="38">
        <f>F729</f>
        <v>14209</v>
      </c>
    </row>
    <row r="729" spans="1:6" x14ac:dyDescent="0.3">
      <c r="A729" s="15" t="s">
        <v>96</v>
      </c>
      <c r="B729" s="48" t="s">
        <v>618</v>
      </c>
      <c r="C729" s="48" t="s">
        <v>24</v>
      </c>
      <c r="D729" s="48" t="s">
        <v>178</v>
      </c>
      <c r="E729" s="48" t="s">
        <v>97</v>
      </c>
      <c r="F729" s="38">
        <v>14209</v>
      </c>
    </row>
    <row r="730" spans="1:6" ht="13.2" x14ac:dyDescent="0.25">
      <c r="A730" s="7" t="s">
        <v>131</v>
      </c>
      <c r="B730" s="48" t="s">
        <v>618</v>
      </c>
      <c r="C730" s="48" t="s">
        <v>24</v>
      </c>
      <c r="D730" s="48" t="s">
        <v>176</v>
      </c>
      <c r="E730" s="48" t="s">
        <v>245</v>
      </c>
      <c r="F730" s="38">
        <f>F731</f>
        <v>368</v>
      </c>
    </row>
    <row r="731" spans="1:6" x14ac:dyDescent="0.3">
      <c r="A731" s="9" t="s">
        <v>89</v>
      </c>
      <c r="B731" s="48" t="s">
        <v>618</v>
      </c>
      <c r="C731" s="48" t="s">
        <v>24</v>
      </c>
      <c r="D731" s="48" t="s">
        <v>176</v>
      </c>
      <c r="E731" s="48" t="s">
        <v>90</v>
      </c>
      <c r="F731" s="38">
        <f>F732</f>
        <v>368</v>
      </c>
    </row>
    <row r="732" spans="1:6" x14ac:dyDescent="0.3">
      <c r="A732" s="15" t="s">
        <v>96</v>
      </c>
      <c r="B732" s="48" t="s">
        <v>618</v>
      </c>
      <c r="C732" s="48" t="s">
        <v>24</v>
      </c>
      <c r="D732" s="48" t="s">
        <v>176</v>
      </c>
      <c r="E732" s="48" t="s">
        <v>97</v>
      </c>
      <c r="F732" s="38">
        <v>368</v>
      </c>
    </row>
    <row r="733" spans="1:6" ht="16.5" customHeight="1" x14ac:dyDescent="0.25">
      <c r="A733" s="7" t="s">
        <v>631</v>
      </c>
      <c r="B733" s="48" t="s">
        <v>618</v>
      </c>
      <c r="C733" s="48" t="s">
        <v>24</v>
      </c>
      <c r="D733" s="48" t="s">
        <v>632</v>
      </c>
      <c r="E733" s="48" t="s">
        <v>245</v>
      </c>
      <c r="F733" s="38">
        <f>F734</f>
        <v>200</v>
      </c>
    </row>
    <row r="734" spans="1:6" x14ac:dyDescent="0.3">
      <c r="A734" s="9" t="s">
        <v>89</v>
      </c>
      <c r="B734" s="48" t="s">
        <v>618</v>
      </c>
      <c r="C734" s="48" t="s">
        <v>24</v>
      </c>
      <c r="D734" s="48" t="s">
        <v>632</v>
      </c>
      <c r="E734" s="48" t="s">
        <v>90</v>
      </c>
      <c r="F734" s="38">
        <f>F735</f>
        <v>200</v>
      </c>
    </row>
    <row r="735" spans="1:6" ht="13.2" x14ac:dyDescent="0.25">
      <c r="A735" s="56" t="s">
        <v>629</v>
      </c>
      <c r="B735" s="48" t="s">
        <v>618</v>
      </c>
      <c r="C735" s="48" t="s">
        <v>24</v>
      </c>
      <c r="D735" s="48" t="s">
        <v>632</v>
      </c>
      <c r="E735" s="48" t="s">
        <v>630</v>
      </c>
      <c r="F735" s="38">
        <v>200</v>
      </c>
    </row>
    <row r="736" spans="1:6" ht="13.2" x14ac:dyDescent="0.25">
      <c r="A736" s="21" t="s">
        <v>25</v>
      </c>
      <c r="B736" s="6" t="s">
        <v>618</v>
      </c>
      <c r="C736" s="6" t="s">
        <v>26</v>
      </c>
      <c r="D736" s="6"/>
      <c r="E736" s="6"/>
      <c r="F736" s="36">
        <f>F737+F758+F763</f>
        <v>26015.899999999998</v>
      </c>
    </row>
    <row r="737" spans="1:6" ht="13.2" x14ac:dyDescent="0.25">
      <c r="A737" s="7" t="s">
        <v>363</v>
      </c>
      <c r="B737" s="48" t="s">
        <v>618</v>
      </c>
      <c r="C737" s="48" t="s">
        <v>26</v>
      </c>
      <c r="D737" s="48" t="s">
        <v>46</v>
      </c>
      <c r="E737" s="48"/>
      <c r="F737" s="38">
        <f>F738</f>
        <v>25895.899999999998</v>
      </c>
    </row>
    <row r="738" spans="1:6" x14ac:dyDescent="0.3">
      <c r="A738" s="15" t="s">
        <v>665</v>
      </c>
      <c r="B738" s="48" t="s">
        <v>618</v>
      </c>
      <c r="C738" s="48" t="s">
        <v>26</v>
      </c>
      <c r="D738" s="48" t="s">
        <v>160</v>
      </c>
      <c r="E738" s="48"/>
      <c r="F738" s="38">
        <f>F739+F742+F749+F752+F755</f>
        <v>25895.899999999998</v>
      </c>
    </row>
    <row r="739" spans="1:6" x14ac:dyDescent="0.3">
      <c r="A739" s="43" t="s">
        <v>709</v>
      </c>
      <c r="B739" s="48" t="s">
        <v>618</v>
      </c>
      <c r="C739" s="48" t="s">
        <v>26</v>
      </c>
      <c r="D739" s="48" t="s">
        <v>161</v>
      </c>
      <c r="E739" s="48"/>
      <c r="F739" s="38">
        <f>F740</f>
        <v>7712</v>
      </c>
    </row>
    <row r="740" spans="1:6" x14ac:dyDescent="0.3">
      <c r="A740" s="9" t="s">
        <v>89</v>
      </c>
      <c r="B740" s="48" t="s">
        <v>618</v>
      </c>
      <c r="C740" s="48" t="s">
        <v>26</v>
      </c>
      <c r="D740" s="48" t="s">
        <v>161</v>
      </c>
      <c r="E740" s="48" t="s">
        <v>90</v>
      </c>
      <c r="F740" s="38">
        <f>F741</f>
        <v>7712</v>
      </c>
    </row>
    <row r="741" spans="1:6" x14ac:dyDescent="0.3">
      <c r="A741" s="15" t="s">
        <v>96</v>
      </c>
      <c r="B741" s="48" t="s">
        <v>618</v>
      </c>
      <c r="C741" s="48" t="s">
        <v>26</v>
      </c>
      <c r="D741" s="48" t="s">
        <v>161</v>
      </c>
      <c r="E741" s="48" t="s">
        <v>97</v>
      </c>
      <c r="F741" s="38">
        <v>7712</v>
      </c>
    </row>
    <row r="742" spans="1:6" ht="13.2" x14ac:dyDescent="0.25">
      <c r="A742" s="50" t="s">
        <v>336</v>
      </c>
      <c r="B742" s="48" t="s">
        <v>618</v>
      </c>
      <c r="C742" s="48" t="s">
        <v>26</v>
      </c>
      <c r="D742" s="48" t="s">
        <v>162</v>
      </c>
      <c r="E742" s="48"/>
      <c r="F742" s="38">
        <f>F743+F745+F747</f>
        <v>15556.699999999999</v>
      </c>
    </row>
    <row r="743" spans="1:6" ht="28.5" customHeight="1" x14ac:dyDescent="0.3">
      <c r="A743" s="9" t="s">
        <v>79</v>
      </c>
      <c r="B743" s="48" t="s">
        <v>618</v>
      </c>
      <c r="C743" s="48" t="s">
        <v>26</v>
      </c>
      <c r="D743" s="48" t="s">
        <v>162</v>
      </c>
      <c r="E743" s="48" t="s">
        <v>63</v>
      </c>
      <c r="F743" s="38">
        <f>F744</f>
        <v>8939.7999999999993</v>
      </c>
    </row>
    <row r="744" spans="1:6" x14ac:dyDescent="0.3">
      <c r="A744" s="9" t="s">
        <v>99</v>
      </c>
      <c r="B744" s="48" t="s">
        <v>618</v>
      </c>
      <c r="C744" s="48" t="s">
        <v>26</v>
      </c>
      <c r="D744" s="48" t="s">
        <v>162</v>
      </c>
      <c r="E744" s="48" t="s">
        <v>100</v>
      </c>
      <c r="F744" s="38">
        <v>8939.7999999999993</v>
      </c>
    </row>
    <row r="745" spans="1:6" x14ac:dyDescent="0.3">
      <c r="A745" s="9" t="s">
        <v>81</v>
      </c>
      <c r="B745" s="48" t="s">
        <v>618</v>
      </c>
      <c r="C745" s="48" t="s">
        <v>26</v>
      </c>
      <c r="D745" s="48" t="s">
        <v>162</v>
      </c>
      <c r="E745" s="48" t="s">
        <v>83</v>
      </c>
      <c r="F745" s="38">
        <f>F746</f>
        <v>6484</v>
      </c>
    </row>
    <row r="746" spans="1:6" x14ac:dyDescent="0.3">
      <c r="A746" s="9" t="s">
        <v>82</v>
      </c>
      <c r="B746" s="48" t="s">
        <v>618</v>
      </c>
      <c r="C746" s="48" t="s">
        <v>26</v>
      </c>
      <c r="D746" s="48" t="s">
        <v>162</v>
      </c>
      <c r="E746" s="48" t="s">
        <v>84</v>
      </c>
      <c r="F746" s="38">
        <v>6484</v>
      </c>
    </row>
    <row r="747" spans="1:6" ht="13.2" x14ac:dyDescent="0.25">
      <c r="A747" s="8" t="s">
        <v>85</v>
      </c>
      <c r="B747" s="48" t="s">
        <v>618</v>
      </c>
      <c r="C747" s="48" t="s">
        <v>26</v>
      </c>
      <c r="D747" s="48" t="s">
        <v>162</v>
      </c>
      <c r="E747" s="48" t="s">
        <v>87</v>
      </c>
      <c r="F747" s="38">
        <f>F748</f>
        <v>132.9</v>
      </c>
    </row>
    <row r="748" spans="1:6" x14ac:dyDescent="0.3">
      <c r="A748" s="9" t="s">
        <v>86</v>
      </c>
      <c r="B748" s="48" t="s">
        <v>618</v>
      </c>
      <c r="C748" s="48" t="s">
        <v>26</v>
      </c>
      <c r="D748" s="48" t="s">
        <v>162</v>
      </c>
      <c r="E748" s="48" t="s">
        <v>88</v>
      </c>
      <c r="F748" s="38">
        <v>132.9</v>
      </c>
    </row>
    <row r="749" spans="1:6" x14ac:dyDescent="0.3">
      <c r="A749" s="9" t="s">
        <v>687</v>
      </c>
      <c r="B749" s="48" t="s">
        <v>618</v>
      </c>
      <c r="C749" s="48" t="s">
        <v>26</v>
      </c>
      <c r="D749" s="48" t="s">
        <v>163</v>
      </c>
      <c r="E749" s="48"/>
      <c r="F749" s="38">
        <f>F750</f>
        <v>2547.1999999999998</v>
      </c>
    </row>
    <row r="750" spans="1:6" x14ac:dyDescent="0.3">
      <c r="A750" s="9" t="s">
        <v>81</v>
      </c>
      <c r="B750" s="48" t="s">
        <v>618</v>
      </c>
      <c r="C750" s="48" t="s">
        <v>26</v>
      </c>
      <c r="D750" s="48" t="s">
        <v>163</v>
      </c>
      <c r="E750" s="48" t="s">
        <v>84</v>
      </c>
      <c r="F750" s="38">
        <f>F751</f>
        <v>2547.1999999999998</v>
      </c>
    </row>
    <row r="751" spans="1:6" x14ac:dyDescent="0.3">
      <c r="A751" s="9" t="s">
        <v>82</v>
      </c>
      <c r="B751" s="48" t="s">
        <v>618</v>
      </c>
      <c r="C751" s="48" t="s">
        <v>26</v>
      </c>
      <c r="D751" s="48" t="s">
        <v>163</v>
      </c>
      <c r="E751" s="48" t="s">
        <v>84</v>
      </c>
      <c r="F751" s="38">
        <v>2547.1999999999998</v>
      </c>
    </row>
    <row r="752" spans="1:6" x14ac:dyDescent="0.3">
      <c r="A752" s="9" t="s">
        <v>335</v>
      </c>
      <c r="B752" s="48" t="s">
        <v>618</v>
      </c>
      <c r="C752" s="48" t="s">
        <v>26</v>
      </c>
      <c r="D752" s="48" t="s">
        <v>164</v>
      </c>
      <c r="E752" s="48"/>
      <c r="F752" s="38">
        <f>F753</f>
        <v>80</v>
      </c>
    </row>
    <row r="753" spans="1:6" x14ac:dyDescent="0.3">
      <c r="A753" s="9" t="s">
        <v>81</v>
      </c>
      <c r="B753" s="48" t="s">
        <v>618</v>
      </c>
      <c r="C753" s="48" t="s">
        <v>26</v>
      </c>
      <c r="D753" s="48" t="s">
        <v>164</v>
      </c>
      <c r="E753" s="48" t="s">
        <v>83</v>
      </c>
      <c r="F753" s="38">
        <f>F754</f>
        <v>80</v>
      </c>
    </row>
    <row r="754" spans="1:6" x14ac:dyDescent="0.3">
      <c r="A754" s="9" t="s">
        <v>82</v>
      </c>
      <c r="B754" s="48" t="s">
        <v>618</v>
      </c>
      <c r="C754" s="48" t="s">
        <v>26</v>
      </c>
      <c r="D754" s="48" t="s">
        <v>164</v>
      </c>
      <c r="E754" s="48" t="s">
        <v>84</v>
      </c>
      <c r="F754" s="38">
        <v>80</v>
      </c>
    </row>
    <row r="755" spans="1:6" ht="26.4" x14ac:dyDescent="0.3">
      <c r="A755" s="9" t="s">
        <v>126</v>
      </c>
      <c r="B755" s="48" t="s">
        <v>618</v>
      </c>
      <c r="C755" s="48" t="s">
        <v>26</v>
      </c>
      <c r="D755" s="48" t="s">
        <v>165</v>
      </c>
      <c r="E755" s="48"/>
      <c r="F755" s="38">
        <f>F756</f>
        <v>0</v>
      </c>
    </row>
    <row r="756" spans="1:6" x14ac:dyDescent="0.3">
      <c r="A756" s="9" t="s">
        <v>81</v>
      </c>
      <c r="B756" s="48" t="s">
        <v>618</v>
      </c>
      <c r="C756" s="48" t="s">
        <v>26</v>
      </c>
      <c r="D756" s="48" t="s">
        <v>165</v>
      </c>
      <c r="E756" s="48" t="s">
        <v>83</v>
      </c>
      <c r="F756" s="38">
        <f>F757</f>
        <v>0</v>
      </c>
    </row>
    <row r="757" spans="1:6" x14ac:dyDescent="0.3">
      <c r="A757" s="9" t="s">
        <v>82</v>
      </c>
      <c r="B757" s="48" t="s">
        <v>618</v>
      </c>
      <c r="C757" s="48" t="s">
        <v>26</v>
      </c>
      <c r="D757" s="48" t="s">
        <v>165</v>
      </c>
      <c r="E757" s="48" t="s">
        <v>84</v>
      </c>
      <c r="F757" s="38"/>
    </row>
    <row r="758" spans="1:6" x14ac:dyDescent="0.3">
      <c r="A758" s="9" t="s">
        <v>370</v>
      </c>
      <c r="B758" s="48" t="s">
        <v>618</v>
      </c>
      <c r="C758" s="48" t="s">
        <v>26</v>
      </c>
      <c r="D758" s="48" t="s">
        <v>278</v>
      </c>
      <c r="E758" s="48"/>
      <c r="F758" s="38">
        <f>F759</f>
        <v>100</v>
      </c>
    </row>
    <row r="759" spans="1:6" ht="13.2" x14ac:dyDescent="0.25">
      <c r="A759" s="7" t="s">
        <v>655</v>
      </c>
      <c r="B759" s="48" t="s">
        <v>618</v>
      </c>
      <c r="C759" s="48" t="s">
        <v>26</v>
      </c>
      <c r="D759" s="48" t="s">
        <v>287</v>
      </c>
      <c r="E759" s="48" t="s">
        <v>245</v>
      </c>
      <c r="F759" s="38">
        <f>F760</f>
        <v>100</v>
      </c>
    </row>
    <row r="760" spans="1:6" ht="26.4" x14ac:dyDescent="0.3">
      <c r="A760" s="9" t="s">
        <v>678</v>
      </c>
      <c r="B760" s="48" t="s">
        <v>618</v>
      </c>
      <c r="C760" s="48" t="s">
        <v>26</v>
      </c>
      <c r="D760" s="48" t="s">
        <v>487</v>
      </c>
      <c r="E760" s="48"/>
      <c r="F760" s="38">
        <f>F761</f>
        <v>100</v>
      </c>
    </row>
    <row r="761" spans="1:6" x14ac:dyDescent="0.3">
      <c r="A761" s="9" t="s">
        <v>37</v>
      </c>
      <c r="B761" s="48" t="s">
        <v>618</v>
      </c>
      <c r="C761" s="48" t="s">
        <v>26</v>
      </c>
      <c r="D761" s="48" t="s">
        <v>487</v>
      </c>
      <c r="E761" s="48" t="s">
        <v>38</v>
      </c>
      <c r="F761" s="38">
        <f>F762</f>
        <v>100</v>
      </c>
    </row>
    <row r="762" spans="1:6" x14ac:dyDescent="0.3">
      <c r="A762" s="9" t="s">
        <v>44</v>
      </c>
      <c r="B762" s="48" t="s">
        <v>618</v>
      </c>
      <c r="C762" s="48" t="s">
        <v>26</v>
      </c>
      <c r="D762" s="48" t="s">
        <v>487</v>
      </c>
      <c r="E762" s="48" t="s">
        <v>45</v>
      </c>
      <c r="F762" s="38">
        <v>100</v>
      </c>
    </row>
    <row r="763" spans="1:6" ht="13.2" x14ac:dyDescent="0.25">
      <c r="A763" s="7" t="s">
        <v>662</v>
      </c>
      <c r="B763" s="48" t="s">
        <v>618</v>
      </c>
      <c r="C763" s="48" t="s">
        <v>26</v>
      </c>
      <c r="D763" s="48" t="s">
        <v>289</v>
      </c>
      <c r="E763" s="48"/>
      <c r="F763" s="38">
        <f>F764</f>
        <v>20</v>
      </c>
    </row>
    <row r="764" spans="1:6" x14ac:dyDescent="0.3">
      <c r="A764" s="9" t="s">
        <v>410</v>
      </c>
      <c r="B764" s="48" t="s">
        <v>618</v>
      </c>
      <c r="C764" s="48" t="s">
        <v>26</v>
      </c>
      <c r="D764" s="48" t="s">
        <v>535</v>
      </c>
      <c r="E764" s="48"/>
      <c r="F764" s="38">
        <f>F765</f>
        <v>20</v>
      </c>
    </row>
    <row r="765" spans="1:6" x14ac:dyDescent="0.3">
      <c r="A765" s="9" t="s">
        <v>534</v>
      </c>
      <c r="B765" s="48" t="s">
        <v>618</v>
      </c>
      <c r="C765" s="48" t="s">
        <v>26</v>
      </c>
      <c r="D765" s="48" t="s">
        <v>536</v>
      </c>
      <c r="E765" s="48"/>
      <c r="F765" s="38">
        <f>F766</f>
        <v>20</v>
      </c>
    </row>
    <row r="766" spans="1:6" x14ac:dyDescent="0.3">
      <c r="A766" s="9" t="s">
        <v>81</v>
      </c>
      <c r="B766" s="48" t="s">
        <v>618</v>
      </c>
      <c r="C766" s="48" t="s">
        <v>26</v>
      </c>
      <c r="D766" s="48" t="s">
        <v>536</v>
      </c>
      <c r="E766" s="48" t="s">
        <v>83</v>
      </c>
      <c r="F766" s="38">
        <f>F767</f>
        <v>20</v>
      </c>
    </row>
    <row r="767" spans="1:6" x14ac:dyDescent="0.3">
      <c r="A767" s="9" t="s">
        <v>82</v>
      </c>
      <c r="B767" s="48" t="s">
        <v>618</v>
      </c>
      <c r="C767" s="48" t="s">
        <v>26</v>
      </c>
      <c r="D767" s="48" t="s">
        <v>536</v>
      </c>
      <c r="E767" s="48" t="s">
        <v>84</v>
      </c>
      <c r="F767" s="38">
        <v>20</v>
      </c>
    </row>
    <row r="768" spans="1:6" x14ac:dyDescent="0.3">
      <c r="A768" s="72" t="s">
        <v>111</v>
      </c>
      <c r="B768" s="6" t="s">
        <v>618</v>
      </c>
      <c r="C768" s="18" t="s">
        <v>216</v>
      </c>
      <c r="D768" s="6"/>
      <c r="E768" s="6"/>
      <c r="F768" s="36">
        <f>F769</f>
        <v>431682.89999999997</v>
      </c>
    </row>
    <row r="769" spans="1:6" ht="13.2" x14ac:dyDescent="0.25">
      <c r="A769" s="21" t="s">
        <v>61</v>
      </c>
      <c r="B769" s="6" t="s">
        <v>618</v>
      </c>
      <c r="C769" s="6" t="s">
        <v>62</v>
      </c>
      <c r="D769" s="6"/>
      <c r="E769" s="6"/>
      <c r="F769" s="36">
        <f>F770</f>
        <v>431682.89999999997</v>
      </c>
    </row>
    <row r="770" spans="1:6" ht="13.2" x14ac:dyDescent="0.25">
      <c r="A770" s="7" t="s">
        <v>710</v>
      </c>
      <c r="B770" s="48" t="s">
        <v>618</v>
      </c>
      <c r="C770" s="48" t="s">
        <v>62</v>
      </c>
      <c r="D770" s="48" t="s">
        <v>167</v>
      </c>
      <c r="E770" s="48"/>
      <c r="F770" s="38">
        <f>F771+F778+F821</f>
        <v>431682.89999999997</v>
      </c>
    </row>
    <row r="771" spans="1:6" ht="13.2" x14ac:dyDescent="0.25">
      <c r="A771" s="78" t="s">
        <v>386</v>
      </c>
      <c r="B771" s="48" t="s">
        <v>618</v>
      </c>
      <c r="C771" s="48" t="s">
        <v>62</v>
      </c>
      <c r="D771" s="48" t="s">
        <v>179</v>
      </c>
      <c r="E771" s="48"/>
      <c r="F771" s="38">
        <f>F772+F775</f>
        <v>12414.3</v>
      </c>
    </row>
    <row r="772" spans="1:6" ht="13.2" x14ac:dyDescent="0.25">
      <c r="A772" s="7" t="s">
        <v>232</v>
      </c>
      <c r="B772" s="48" t="s">
        <v>618</v>
      </c>
      <c r="C772" s="48" t="s">
        <v>62</v>
      </c>
      <c r="D772" s="48" t="s">
        <v>180</v>
      </c>
      <c r="E772" s="48" t="s">
        <v>245</v>
      </c>
      <c r="F772" s="38">
        <f>F773</f>
        <v>12414.3</v>
      </c>
    </row>
    <row r="773" spans="1:6" x14ac:dyDescent="0.3">
      <c r="A773" s="9" t="s">
        <v>89</v>
      </c>
      <c r="B773" s="48" t="s">
        <v>618</v>
      </c>
      <c r="C773" s="48" t="s">
        <v>62</v>
      </c>
      <c r="D773" s="48" t="s">
        <v>180</v>
      </c>
      <c r="E773" s="48" t="s">
        <v>90</v>
      </c>
      <c r="F773" s="38">
        <f>F774</f>
        <v>12414.3</v>
      </c>
    </row>
    <row r="774" spans="1:6" x14ac:dyDescent="0.3">
      <c r="A774" s="15" t="s">
        <v>96</v>
      </c>
      <c r="B774" s="48" t="s">
        <v>618</v>
      </c>
      <c r="C774" s="48" t="s">
        <v>62</v>
      </c>
      <c r="D774" s="48" t="s">
        <v>180</v>
      </c>
      <c r="E774" s="48" t="s">
        <v>97</v>
      </c>
      <c r="F774" s="38">
        <v>12414.3</v>
      </c>
    </row>
    <row r="775" spans="1:6" ht="26.4" hidden="1" x14ac:dyDescent="0.3">
      <c r="A775" s="15" t="s">
        <v>426</v>
      </c>
      <c r="B775" s="48" t="s">
        <v>618</v>
      </c>
      <c r="C775" s="48" t="s">
        <v>62</v>
      </c>
      <c r="D775" s="48" t="s">
        <v>312</v>
      </c>
      <c r="E775" s="48"/>
      <c r="F775" s="38">
        <f>F776</f>
        <v>0</v>
      </c>
    </row>
    <row r="776" spans="1:6" hidden="1" x14ac:dyDescent="0.3">
      <c r="A776" s="9" t="s">
        <v>89</v>
      </c>
      <c r="B776" s="48" t="s">
        <v>618</v>
      </c>
      <c r="C776" s="48" t="s">
        <v>62</v>
      </c>
      <c r="D776" s="48" t="s">
        <v>312</v>
      </c>
      <c r="E776" s="48" t="s">
        <v>90</v>
      </c>
      <c r="F776" s="38">
        <f>F777</f>
        <v>0</v>
      </c>
    </row>
    <row r="777" spans="1:6" hidden="1" x14ac:dyDescent="0.3">
      <c r="A777" s="15" t="s">
        <v>96</v>
      </c>
      <c r="B777" s="48" t="s">
        <v>618</v>
      </c>
      <c r="C777" s="48" t="s">
        <v>62</v>
      </c>
      <c r="D777" s="48" t="s">
        <v>312</v>
      </c>
      <c r="E777" s="48" t="s">
        <v>97</v>
      </c>
      <c r="F777" s="38"/>
    </row>
    <row r="778" spans="1:6" x14ac:dyDescent="0.3">
      <c r="A778" s="9" t="s">
        <v>388</v>
      </c>
      <c r="B778" s="48" t="s">
        <v>618</v>
      </c>
      <c r="C778" s="48" t="s">
        <v>62</v>
      </c>
      <c r="D778" s="48" t="s">
        <v>181</v>
      </c>
      <c r="E778" s="48"/>
      <c r="F778" s="38">
        <f>F779+F790+F800+F803+F806+F809+F818+F787+F784</f>
        <v>409268.6</v>
      </c>
    </row>
    <row r="779" spans="1:6" ht="16.5" customHeight="1" x14ac:dyDescent="0.25">
      <c r="A779" s="7" t="s">
        <v>689</v>
      </c>
      <c r="B779" s="48" t="s">
        <v>618</v>
      </c>
      <c r="C779" s="48" t="s">
        <v>62</v>
      </c>
      <c r="D779" s="48" t="s">
        <v>182</v>
      </c>
      <c r="E779" s="48" t="s">
        <v>245</v>
      </c>
      <c r="F779" s="38">
        <f>F780+F782</f>
        <v>2995</v>
      </c>
    </row>
    <row r="780" spans="1:6" x14ac:dyDescent="0.3">
      <c r="A780" s="9" t="s">
        <v>81</v>
      </c>
      <c r="B780" s="48" t="s">
        <v>618</v>
      </c>
      <c r="C780" s="48" t="s">
        <v>62</v>
      </c>
      <c r="D780" s="48" t="s">
        <v>182</v>
      </c>
      <c r="E780" s="48" t="s">
        <v>83</v>
      </c>
      <c r="F780" s="38">
        <f>F781</f>
        <v>2985</v>
      </c>
    </row>
    <row r="781" spans="1:6" x14ac:dyDescent="0.3">
      <c r="A781" s="9" t="s">
        <v>82</v>
      </c>
      <c r="B781" s="48" t="s">
        <v>618</v>
      </c>
      <c r="C781" s="48" t="s">
        <v>62</v>
      </c>
      <c r="D781" s="48" t="s">
        <v>182</v>
      </c>
      <c r="E781" s="48" t="s">
        <v>84</v>
      </c>
      <c r="F781" s="38">
        <v>2985</v>
      </c>
    </row>
    <row r="782" spans="1:6" ht="13.2" x14ac:dyDescent="0.25">
      <c r="A782" s="8" t="s">
        <v>85</v>
      </c>
      <c r="B782" s="48" t="s">
        <v>618</v>
      </c>
      <c r="C782" s="48" t="s">
        <v>62</v>
      </c>
      <c r="D782" s="48" t="s">
        <v>182</v>
      </c>
      <c r="E782" s="48" t="s">
        <v>87</v>
      </c>
      <c r="F782" s="38">
        <f>F783</f>
        <v>10</v>
      </c>
    </row>
    <row r="783" spans="1:6" x14ac:dyDescent="0.3">
      <c r="A783" s="9" t="s">
        <v>86</v>
      </c>
      <c r="B783" s="48" t="s">
        <v>618</v>
      </c>
      <c r="C783" s="48" t="s">
        <v>62</v>
      </c>
      <c r="D783" s="48" t="s">
        <v>182</v>
      </c>
      <c r="E783" s="48" t="s">
        <v>88</v>
      </c>
      <c r="F783" s="38">
        <v>10</v>
      </c>
    </row>
    <row r="784" spans="1:6" x14ac:dyDescent="0.3">
      <c r="A784" s="9" t="s">
        <v>696</v>
      </c>
      <c r="B784" s="48" t="s">
        <v>618</v>
      </c>
      <c r="C784" s="48" t="s">
        <v>62</v>
      </c>
      <c r="D784" s="48" t="s">
        <v>697</v>
      </c>
      <c r="E784" s="48"/>
      <c r="F784" s="38">
        <f>F785</f>
        <v>5000</v>
      </c>
    </row>
    <row r="785" spans="1:6" x14ac:dyDescent="0.3">
      <c r="A785" s="9" t="s">
        <v>81</v>
      </c>
      <c r="B785" s="48" t="s">
        <v>618</v>
      </c>
      <c r="C785" s="48" t="s">
        <v>62</v>
      </c>
      <c r="D785" s="48" t="s">
        <v>697</v>
      </c>
      <c r="E785" s="48" t="s">
        <v>83</v>
      </c>
      <c r="F785" s="38">
        <f>F786</f>
        <v>5000</v>
      </c>
    </row>
    <row r="786" spans="1:6" x14ac:dyDescent="0.3">
      <c r="A786" s="9" t="s">
        <v>82</v>
      </c>
      <c r="B786" s="48" t="s">
        <v>618</v>
      </c>
      <c r="C786" s="48" t="s">
        <v>62</v>
      </c>
      <c r="D786" s="48" t="s">
        <v>697</v>
      </c>
      <c r="E786" s="48" t="s">
        <v>84</v>
      </c>
      <c r="F786" s="38">
        <v>5000</v>
      </c>
    </row>
    <row r="787" spans="1:6" x14ac:dyDescent="0.3">
      <c r="A787" s="15" t="s">
        <v>568</v>
      </c>
      <c r="B787" s="48" t="s">
        <v>618</v>
      </c>
      <c r="C787" s="48" t="s">
        <v>62</v>
      </c>
      <c r="D787" s="48" t="s">
        <v>569</v>
      </c>
      <c r="E787" s="48"/>
      <c r="F787" s="38">
        <f>F788</f>
        <v>9000</v>
      </c>
    </row>
    <row r="788" spans="1:6" x14ac:dyDescent="0.3">
      <c r="A788" s="9" t="s">
        <v>81</v>
      </c>
      <c r="B788" s="48" t="s">
        <v>618</v>
      </c>
      <c r="C788" s="48" t="s">
        <v>62</v>
      </c>
      <c r="D788" s="48" t="s">
        <v>569</v>
      </c>
      <c r="E788" s="48" t="s">
        <v>83</v>
      </c>
      <c r="F788" s="38">
        <f>F789</f>
        <v>9000</v>
      </c>
    </row>
    <row r="789" spans="1:6" x14ac:dyDescent="0.3">
      <c r="A789" s="9" t="s">
        <v>82</v>
      </c>
      <c r="B789" s="48" t="s">
        <v>618</v>
      </c>
      <c r="C789" s="48" t="s">
        <v>62</v>
      </c>
      <c r="D789" s="48" t="s">
        <v>569</v>
      </c>
      <c r="E789" s="48" t="s">
        <v>84</v>
      </c>
      <c r="F789" s="38">
        <v>9000</v>
      </c>
    </row>
    <row r="790" spans="1:6" ht="15.75" customHeight="1" x14ac:dyDescent="0.3">
      <c r="A790" s="15" t="s">
        <v>203</v>
      </c>
      <c r="B790" s="48" t="s">
        <v>618</v>
      </c>
      <c r="C790" s="48" t="s">
        <v>62</v>
      </c>
      <c r="D790" s="48" t="s">
        <v>183</v>
      </c>
      <c r="E790" s="48"/>
      <c r="F790" s="38">
        <f>F795+F791+F793+F798</f>
        <v>234903</v>
      </c>
    </row>
    <row r="791" spans="1:6" ht="30" customHeight="1" x14ac:dyDescent="0.3">
      <c r="A791" s="9" t="s">
        <v>79</v>
      </c>
      <c r="B791" s="48" t="s">
        <v>618</v>
      </c>
      <c r="C791" s="48" t="s">
        <v>62</v>
      </c>
      <c r="D791" s="48" t="s">
        <v>183</v>
      </c>
      <c r="E791" s="48" t="s">
        <v>63</v>
      </c>
      <c r="F791" s="38">
        <f>F792</f>
        <v>39761.599999999999</v>
      </c>
    </row>
    <row r="792" spans="1:6" x14ac:dyDescent="0.3">
      <c r="A792" s="9" t="s">
        <v>99</v>
      </c>
      <c r="B792" s="48" t="s">
        <v>618</v>
      </c>
      <c r="C792" s="48" t="s">
        <v>62</v>
      </c>
      <c r="D792" s="48" t="s">
        <v>183</v>
      </c>
      <c r="E792" s="48" t="s">
        <v>100</v>
      </c>
      <c r="F792" s="38">
        <v>39761.599999999999</v>
      </c>
    </row>
    <row r="793" spans="1:6" x14ac:dyDescent="0.3">
      <c r="A793" s="9" t="s">
        <v>81</v>
      </c>
      <c r="B793" s="48" t="s">
        <v>618</v>
      </c>
      <c r="C793" s="48" t="s">
        <v>62</v>
      </c>
      <c r="D793" s="48" t="s">
        <v>183</v>
      </c>
      <c r="E793" s="48" t="s">
        <v>83</v>
      </c>
      <c r="F793" s="38">
        <f>F794</f>
        <v>10118</v>
      </c>
    </row>
    <row r="794" spans="1:6" x14ac:dyDescent="0.3">
      <c r="A794" s="9" t="s">
        <v>82</v>
      </c>
      <c r="B794" s="48" t="s">
        <v>618</v>
      </c>
      <c r="C794" s="48" t="s">
        <v>62</v>
      </c>
      <c r="D794" s="48" t="s">
        <v>183</v>
      </c>
      <c r="E794" s="48" t="s">
        <v>84</v>
      </c>
      <c r="F794" s="38">
        <v>10118</v>
      </c>
    </row>
    <row r="795" spans="1:6" x14ac:dyDescent="0.3">
      <c r="A795" s="9" t="s">
        <v>89</v>
      </c>
      <c r="B795" s="48" t="s">
        <v>618</v>
      </c>
      <c r="C795" s="48" t="s">
        <v>62</v>
      </c>
      <c r="D795" s="48" t="s">
        <v>183</v>
      </c>
      <c r="E795" s="48" t="s">
        <v>90</v>
      </c>
      <c r="F795" s="38">
        <f>F796+F797</f>
        <v>184218.4</v>
      </c>
    </row>
    <row r="796" spans="1:6" x14ac:dyDescent="0.3">
      <c r="A796" s="15" t="s">
        <v>96</v>
      </c>
      <c r="B796" s="48" t="s">
        <v>618</v>
      </c>
      <c r="C796" s="48" t="s">
        <v>62</v>
      </c>
      <c r="D796" s="48" t="s">
        <v>183</v>
      </c>
      <c r="E796" s="48" t="s">
        <v>97</v>
      </c>
      <c r="F796" s="38">
        <v>174718.4</v>
      </c>
    </row>
    <row r="797" spans="1:6" x14ac:dyDescent="0.3">
      <c r="A797" s="15" t="s">
        <v>98</v>
      </c>
      <c r="B797" s="48" t="s">
        <v>618</v>
      </c>
      <c r="C797" s="48" t="s">
        <v>62</v>
      </c>
      <c r="D797" s="48" t="s">
        <v>183</v>
      </c>
      <c r="E797" s="48" t="s">
        <v>91</v>
      </c>
      <c r="F797" s="38">
        <v>9500</v>
      </c>
    </row>
    <row r="798" spans="1:6" ht="13.2" x14ac:dyDescent="0.25">
      <c r="A798" s="8" t="s">
        <v>85</v>
      </c>
      <c r="B798" s="48" t="s">
        <v>618</v>
      </c>
      <c r="C798" s="48" t="s">
        <v>62</v>
      </c>
      <c r="D798" s="48" t="s">
        <v>183</v>
      </c>
      <c r="E798" s="48" t="s">
        <v>87</v>
      </c>
      <c r="F798" s="38">
        <f>F799</f>
        <v>805</v>
      </c>
    </row>
    <row r="799" spans="1:6" x14ac:dyDescent="0.3">
      <c r="A799" s="9" t="s">
        <v>86</v>
      </c>
      <c r="B799" s="48" t="s">
        <v>618</v>
      </c>
      <c r="C799" s="48" t="s">
        <v>62</v>
      </c>
      <c r="D799" s="48" t="s">
        <v>183</v>
      </c>
      <c r="E799" s="48" t="s">
        <v>88</v>
      </c>
      <c r="F799" s="38">
        <v>805</v>
      </c>
    </row>
    <row r="800" spans="1:6" hidden="1" x14ac:dyDescent="0.3">
      <c r="A800" s="15" t="s">
        <v>199</v>
      </c>
      <c r="B800" s="48" t="s">
        <v>618</v>
      </c>
      <c r="C800" s="48" t="s">
        <v>62</v>
      </c>
      <c r="D800" s="48" t="s">
        <v>68</v>
      </c>
      <c r="E800" s="48"/>
      <c r="F800" s="38">
        <f>F801</f>
        <v>0</v>
      </c>
    </row>
    <row r="801" spans="1:6" hidden="1" x14ac:dyDescent="0.3">
      <c r="A801" s="9" t="s">
        <v>89</v>
      </c>
      <c r="B801" s="48" t="s">
        <v>618</v>
      </c>
      <c r="C801" s="48" t="s">
        <v>62</v>
      </c>
      <c r="D801" s="48" t="s">
        <v>68</v>
      </c>
      <c r="E801" s="48" t="s">
        <v>90</v>
      </c>
      <c r="F801" s="38">
        <f>F802</f>
        <v>0</v>
      </c>
    </row>
    <row r="802" spans="1:6" hidden="1" x14ac:dyDescent="0.3">
      <c r="A802" s="15" t="s">
        <v>96</v>
      </c>
      <c r="B802" s="48" t="s">
        <v>618</v>
      </c>
      <c r="C802" s="48" t="s">
        <v>62</v>
      </c>
      <c r="D802" s="48" t="s">
        <v>68</v>
      </c>
      <c r="E802" s="48" t="s">
        <v>97</v>
      </c>
      <c r="F802" s="38"/>
    </row>
    <row r="803" spans="1:6" ht="26.4" x14ac:dyDescent="0.3">
      <c r="A803" s="15" t="s">
        <v>205</v>
      </c>
      <c r="B803" s="48" t="s">
        <v>618</v>
      </c>
      <c r="C803" s="48" t="s">
        <v>62</v>
      </c>
      <c r="D803" s="48" t="s">
        <v>184</v>
      </c>
      <c r="E803" s="48"/>
      <c r="F803" s="38">
        <f>F804</f>
        <v>102480.8</v>
      </c>
    </row>
    <row r="804" spans="1:6" x14ac:dyDescent="0.3">
      <c r="A804" s="9" t="s">
        <v>89</v>
      </c>
      <c r="B804" s="48" t="s">
        <v>618</v>
      </c>
      <c r="C804" s="48" t="s">
        <v>62</v>
      </c>
      <c r="D804" s="48" t="s">
        <v>184</v>
      </c>
      <c r="E804" s="48" t="s">
        <v>90</v>
      </c>
      <c r="F804" s="38">
        <f>F805</f>
        <v>102480.8</v>
      </c>
    </row>
    <row r="805" spans="1:6" x14ac:dyDescent="0.3">
      <c r="A805" s="15" t="s">
        <v>98</v>
      </c>
      <c r="B805" s="48" t="s">
        <v>618</v>
      </c>
      <c r="C805" s="48" t="s">
        <v>62</v>
      </c>
      <c r="D805" s="48" t="s">
        <v>184</v>
      </c>
      <c r="E805" s="48" t="s">
        <v>91</v>
      </c>
      <c r="F805" s="38">
        <v>102480.8</v>
      </c>
    </row>
    <row r="806" spans="1:6" hidden="1" x14ac:dyDescent="0.3">
      <c r="A806" s="15" t="s">
        <v>204</v>
      </c>
      <c r="B806" s="48" t="s">
        <v>618</v>
      </c>
      <c r="C806" s="48" t="s">
        <v>62</v>
      </c>
      <c r="D806" s="48" t="s">
        <v>69</v>
      </c>
      <c r="E806" s="48"/>
      <c r="F806" s="38">
        <f>F807</f>
        <v>0</v>
      </c>
    </row>
    <row r="807" spans="1:6" hidden="1" x14ac:dyDescent="0.3">
      <c r="A807" s="9" t="s">
        <v>89</v>
      </c>
      <c r="B807" s="48" t="s">
        <v>618</v>
      </c>
      <c r="C807" s="48" t="s">
        <v>62</v>
      </c>
      <c r="D807" s="48" t="s">
        <v>69</v>
      </c>
      <c r="E807" s="48" t="s">
        <v>90</v>
      </c>
      <c r="F807" s="38">
        <f>F808</f>
        <v>0</v>
      </c>
    </row>
    <row r="808" spans="1:6" hidden="1" x14ac:dyDescent="0.3">
      <c r="A808" s="15" t="s">
        <v>98</v>
      </c>
      <c r="B808" s="48" t="s">
        <v>618</v>
      </c>
      <c r="C808" s="48" t="s">
        <v>62</v>
      </c>
      <c r="D808" s="48" t="s">
        <v>69</v>
      </c>
      <c r="E808" s="48" t="s">
        <v>91</v>
      </c>
      <c r="F808" s="38"/>
    </row>
    <row r="809" spans="1:6" x14ac:dyDescent="0.3">
      <c r="A809" s="15" t="s">
        <v>429</v>
      </c>
      <c r="B809" s="48" t="s">
        <v>618</v>
      </c>
      <c r="C809" s="48" t="s">
        <v>62</v>
      </c>
      <c r="D809" s="48" t="s">
        <v>185</v>
      </c>
      <c r="E809" s="48"/>
      <c r="F809" s="38">
        <f>+F810+F812+F816+F814</f>
        <v>54289.8</v>
      </c>
    </row>
    <row r="810" spans="1:6" ht="30" customHeight="1" x14ac:dyDescent="0.3">
      <c r="A810" s="9" t="s">
        <v>79</v>
      </c>
      <c r="B810" s="48" t="s">
        <v>618</v>
      </c>
      <c r="C810" s="48" t="s">
        <v>62</v>
      </c>
      <c r="D810" s="48" t="s">
        <v>185</v>
      </c>
      <c r="E810" s="48" t="s">
        <v>63</v>
      </c>
      <c r="F810" s="38">
        <f>F811</f>
        <v>9182.7000000000007</v>
      </c>
    </row>
    <row r="811" spans="1:6" x14ac:dyDescent="0.3">
      <c r="A811" s="9" t="s">
        <v>99</v>
      </c>
      <c r="B811" s="48" t="s">
        <v>618</v>
      </c>
      <c r="C811" s="48" t="s">
        <v>62</v>
      </c>
      <c r="D811" s="48" t="s">
        <v>185</v>
      </c>
      <c r="E811" s="48" t="s">
        <v>100</v>
      </c>
      <c r="F811" s="38">
        <v>9182.7000000000007</v>
      </c>
    </row>
    <row r="812" spans="1:6" x14ac:dyDescent="0.3">
      <c r="A812" s="9" t="s">
        <v>81</v>
      </c>
      <c r="B812" s="48" t="s">
        <v>618</v>
      </c>
      <c r="C812" s="48" t="s">
        <v>62</v>
      </c>
      <c r="D812" s="48" t="s">
        <v>185</v>
      </c>
      <c r="E812" s="48" t="s">
        <v>83</v>
      </c>
      <c r="F812" s="38">
        <f>F813</f>
        <v>1426</v>
      </c>
    </row>
    <row r="813" spans="1:6" x14ac:dyDescent="0.3">
      <c r="A813" s="9" t="s">
        <v>82</v>
      </c>
      <c r="B813" s="48" t="s">
        <v>618</v>
      </c>
      <c r="C813" s="48" t="s">
        <v>62</v>
      </c>
      <c r="D813" s="48" t="s">
        <v>185</v>
      </c>
      <c r="E813" s="48" t="s">
        <v>84</v>
      </c>
      <c r="F813" s="38">
        <v>1426</v>
      </c>
    </row>
    <row r="814" spans="1:6" x14ac:dyDescent="0.3">
      <c r="A814" s="9" t="s">
        <v>89</v>
      </c>
      <c r="B814" s="48" t="s">
        <v>618</v>
      </c>
      <c r="C814" s="48" t="s">
        <v>62</v>
      </c>
      <c r="D814" s="48" t="s">
        <v>185</v>
      </c>
      <c r="E814" s="48" t="s">
        <v>90</v>
      </c>
      <c r="F814" s="38">
        <f>F815</f>
        <v>43674.1</v>
      </c>
    </row>
    <row r="815" spans="1:6" x14ac:dyDescent="0.3">
      <c r="A815" s="15" t="s">
        <v>96</v>
      </c>
      <c r="B815" s="48" t="s">
        <v>618</v>
      </c>
      <c r="C815" s="48" t="s">
        <v>62</v>
      </c>
      <c r="D815" s="48" t="s">
        <v>185</v>
      </c>
      <c r="E815" s="48" t="s">
        <v>97</v>
      </c>
      <c r="F815" s="38">
        <v>43674.1</v>
      </c>
    </row>
    <row r="816" spans="1:6" ht="13.2" x14ac:dyDescent="0.25">
      <c r="A816" s="8" t="s">
        <v>85</v>
      </c>
      <c r="B816" s="48" t="s">
        <v>618</v>
      </c>
      <c r="C816" s="48" t="s">
        <v>62</v>
      </c>
      <c r="D816" s="48" t="s">
        <v>185</v>
      </c>
      <c r="E816" s="48" t="s">
        <v>87</v>
      </c>
      <c r="F816" s="38">
        <f>F817</f>
        <v>7</v>
      </c>
    </row>
    <row r="817" spans="1:6" x14ac:dyDescent="0.3">
      <c r="A817" s="9" t="s">
        <v>86</v>
      </c>
      <c r="B817" s="48" t="s">
        <v>618</v>
      </c>
      <c r="C817" s="48" t="s">
        <v>62</v>
      </c>
      <c r="D817" s="48" t="s">
        <v>185</v>
      </c>
      <c r="E817" s="48" t="s">
        <v>88</v>
      </c>
      <c r="F817" s="38">
        <v>7</v>
      </c>
    </row>
    <row r="818" spans="1:6" x14ac:dyDescent="0.3">
      <c r="A818" s="15" t="s">
        <v>206</v>
      </c>
      <c r="B818" s="48" t="s">
        <v>618</v>
      </c>
      <c r="C818" s="48" t="s">
        <v>62</v>
      </c>
      <c r="D818" s="48" t="s">
        <v>633</v>
      </c>
      <c r="E818" s="48"/>
      <c r="F818" s="73">
        <f>F819</f>
        <v>600</v>
      </c>
    </row>
    <row r="819" spans="1:6" x14ac:dyDescent="0.3">
      <c r="A819" s="9" t="s">
        <v>89</v>
      </c>
      <c r="B819" s="48" t="s">
        <v>618</v>
      </c>
      <c r="C819" s="48" t="s">
        <v>62</v>
      </c>
      <c r="D819" s="48" t="s">
        <v>633</v>
      </c>
      <c r="E819" s="45" t="s">
        <v>90</v>
      </c>
      <c r="F819" s="73">
        <f>F820</f>
        <v>600</v>
      </c>
    </row>
    <row r="820" spans="1:6" x14ac:dyDescent="0.3">
      <c r="A820" s="15" t="s">
        <v>96</v>
      </c>
      <c r="B820" s="48" t="s">
        <v>618</v>
      </c>
      <c r="C820" s="48" t="s">
        <v>62</v>
      </c>
      <c r="D820" s="48" t="s">
        <v>633</v>
      </c>
      <c r="E820" s="45" t="s">
        <v>97</v>
      </c>
      <c r="F820" s="73">
        <v>600</v>
      </c>
    </row>
    <row r="821" spans="1:6" x14ac:dyDescent="0.3">
      <c r="A821" s="9" t="s">
        <v>389</v>
      </c>
      <c r="B821" s="48" t="s">
        <v>618</v>
      </c>
      <c r="C821" s="48" t="s">
        <v>62</v>
      </c>
      <c r="D821" s="48" t="s">
        <v>430</v>
      </c>
      <c r="E821" s="45"/>
      <c r="F821" s="73">
        <f>F822</f>
        <v>10000</v>
      </c>
    </row>
    <row r="822" spans="1:6" x14ac:dyDescent="0.3">
      <c r="A822" s="15" t="s">
        <v>433</v>
      </c>
      <c r="B822" s="48" t="s">
        <v>618</v>
      </c>
      <c r="C822" s="48" t="s">
        <v>62</v>
      </c>
      <c r="D822" s="48" t="s">
        <v>431</v>
      </c>
      <c r="E822" s="45"/>
      <c r="F822" s="73">
        <f>F823</f>
        <v>10000</v>
      </c>
    </row>
    <row r="823" spans="1:6" x14ac:dyDescent="0.3">
      <c r="A823" s="9" t="s">
        <v>81</v>
      </c>
      <c r="B823" s="48" t="s">
        <v>618</v>
      </c>
      <c r="C823" s="48" t="s">
        <v>62</v>
      </c>
      <c r="D823" s="48" t="s">
        <v>431</v>
      </c>
      <c r="E823" s="48" t="s">
        <v>83</v>
      </c>
      <c r="F823" s="38">
        <f>F824</f>
        <v>10000</v>
      </c>
    </row>
    <row r="824" spans="1:6" x14ac:dyDescent="0.3">
      <c r="A824" s="9" t="s">
        <v>82</v>
      </c>
      <c r="B824" s="48" t="s">
        <v>618</v>
      </c>
      <c r="C824" s="48" t="s">
        <v>62</v>
      </c>
      <c r="D824" s="48" t="s">
        <v>431</v>
      </c>
      <c r="E824" s="48" t="s">
        <v>84</v>
      </c>
      <c r="F824" s="38">
        <v>10000</v>
      </c>
    </row>
    <row r="825" spans="1:6" hidden="1" x14ac:dyDescent="0.3">
      <c r="A825" s="15" t="s">
        <v>432</v>
      </c>
      <c r="B825" s="48" t="s">
        <v>618</v>
      </c>
      <c r="C825" s="48" t="s">
        <v>62</v>
      </c>
      <c r="D825" s="48" t="s">
        <v>599</v>
      </c>
      <c r="E825" s="45"/>
      <c r="F825" s="73">
        <f>F826</f>
        <v>0</v>
      </c>
    </row>
    <row r="826" spans="1:6" hidden="1" x14ac:dyDescent="0.3">
      <c r="A826" s="9" t="s">
        <v>89</v>
      </c>
      <c r="B826" s="48" t="s">
        <v>618</v>
      </c>
      <c r="C826" s="48" t="s">
        <v>62</v>
      </c>
      <c r="D826" s="48" t="s">
        <v>599</v>
      </c>
      <c r="E826" s="45" t="s">
        <v>90</v>
      </c>
      <c r="F826" s="73">
        <f>F827</f>
        <v>0</v>
      </c>
    </row>
    <row r="827" spans="1:6" hidden="1" x14ac:dyDescent="0.3">
      <c r="A827" s="15" t="s">
        <v>98</v>
      </c>
      <c r="B827" s="48" t="s">
        <v>618</v>
      </c>
      <c r="C827" s="48" t="s">
        <v>62</v>
      </c>
      <c r="D827" s="48" t="s">
        <v>599</v>
      </c>
      <c r="E827" s="45" t="s">
        <v>91</v>
      </c>
      <c r="F827" s="73"/>
    </row>
    <row r="828" spans="1:6" x14ac:dyDescent="0.3">
      <c r="A828" s="72" t="s">
        <v>75</v>
      </c>
      <c r="B828" s="6" t="s">
        <v>618</v>
      </c>
      <c r="C828" s="18" t="s">
        <v>217</v>
      </c>
      <c r="D828" s="6"/>
      <c r="E828" s="6"/>
      <c r="F828" s="36">
        <f>F830</f>
        <v>54182.3</v>
      </c>
    </row>
    <row r="829" spans="1:6" ht="13.2" x14ac:dyDescent="0.25">
      <c r="A829" s="21" t="s">
        <v>27</v>
      </c>
      <c r="B829" s="6" t="s">
        <v>618</v>
      </c>
      <c r="C829" s="6" t="s">
        <v>28</v>
      </c>
      <c r="D829" s="6"/>
      <c r="E829" s="6"/>
      <c r="F829" s="36">
        <f>F830</f>
        <v>54182.3</v>
      </c>
    </row>
    <row r="830" spans="1:6" ht="26.4" x14ac:dyDescent="0.3">
      <c r="A830" s="9" t="s">
        <v>415</v>
      </c>
      <c r="B830" s="48" t="s">
        <v>618</v>
      </c>
      <c r="C830" s="48" t="s">
        <v>28</v>
      </c>
      <c r="D830" s="48" t="s">
        <v>51</v>
      </c>
      <c r="E830" s="48"/>
      <c r="F830" s="38">
        <f>F831+F850</f>
        <v>54182.3</v>
      </c>
    </row>
    <row r="831" spans="1:6" ht="13.2" x14ac:dyDescent="0.25">
      <c r="A831" s="7" t="s">
        <v>666</v>
      </c>
      <c r="B831" s="48" t="s">
        <v>618</v>
      </c>
      <c r="C831" s="48" t="s">
        <v>28</v>
      </c>
      <c r="D831" s="48" t="s">
        <v>550</v>
      </c>
      <c r="E831" s="48"/>
      <c r="F831" s="38">
        <f>F838+F835+F841+F832+F844+F847</f>
        <v>10532.3</v>
      </c>
    </row>
    <row r="832" spans="1:6" ht="13.2" x14ac:dyDescent="0.25">
      <c r="A832" s="7" t="s">
        <v>326</v>
      </c>
      <c r="B832" s="48" t="s">
        <v>618</v>
      </c>
      <c r="C832" s="48" t="s">
        <v>28</v>
      </c>
      <c r="D832" s="48" t="s">
        <v>551</v>
      </c>
      <c r="E832" s="48"/>
      <c r="F832" s="38">
        <f>F833</f>
        <v>100</v>
      </c>
    </row>
    <row r="833" spans="1:6" x14ac:dyDescent="0.3">
      <c r="A833" s="9" t="s">
        <v>81</v>
      </c>
      <c r="B833" s="48" t="s">
        <v>618</v>
      </c>
      <c r="C833" s="48" t="s">
        <v>28</v>
      </c>
      <c r="D833" s="48" t="s">
        <v>551</v>
      </c>
      <c r="E833" s="48" t="s">
        <v>83</v>
      </c>
      <c r="F833" s="38">
        <f>F834</f>
        <v>100</v>
      </c>
    </row>
    <row r="834" spans="1:6" x14ac:dyDescent="0.3">
      <c r="A834" s="9" t="s">
        <v>82</v>
      </c>
      <c r="B834" s="48" t="s">
        <v>618</v>
      </c>
      <c r="C834" s="48" t="s">
        <v>28</v>
      </c>
      <c r="D834" s="48" t="s">
        <v>551</v>
      </c>
      <c r="E834" s="48" t="s">
        <v>84</v>
      </c>
      <c r="F834" s="38">
        <v>100</v>
      </c>
    </row>
    <row r="835" spans="1:6" ht="13.2" x14ac:dyDescent="0.25">
      <c r="A835" s="7" t="s">
        <v>117</v>
      </c>
      <c r="B835" s="48" t="s">
        <v>618</v>
      </c>
      <c r="C835" s="48" t="s">
        <v>28</v>
      </c>
      <c r="D835" s="48" t="s">
        <v>552</v>
      </c>
      <c r="E835" s="48"/>
      <c r="F835" s="38">
        <f>F836</f>
        <v>100</v>
      </c>
    </row>
    <row r="836" spans="1:6" x14ac:dyDescent="0.3">
      <c r="A836" s="9" t="s">
        <v>81</v>
      </c>
      <c r="B836" s="48" t="s">
        <v>618</v>
      </c>
      <c r="C836" s="48" t="s">
        <v>28</v>
      </c>
      <c r="D836" s="48" t="s">
        <v>552</v>
      </c>
      <c r="E836" s="48" t="s">
        <v>83</v>
      </c>
      <c r="F836" s="38">
        <f>F837</f>
        <v>100</v>
      </c>
    </row>
    <row r="837" spans="1:6" x14ac:dyDescent="0.3">
      <c r="A837" s="9" t="s">
        <v>82</v>
      </c>
      <c r="B837" s="48" t="s">
        <v>618</v>
      </c>
      <c r="C837" s="48" t="s">
        <v>28</v>
      </c>
      <c r="D837" s="48" t="s">
        <v>552</v>
      </c>
      <c r="E837" s="48" t="s">
        <v>84</v>
      </c>
      <c r="F837" s="38">
        <v>100</v>
      </c>
    </row>
    <row r="838" spans="1:6" ht="13.2" x14ac:dyDescent="0.25">
      <c r="A838" s="7" t="s">
        <v>327</v>
      </c>
      <c r="B838" s="48" t="s">
        <v>618</v>
      </c>
      <c r="C838" s="48" t="s">
        <v>28</v>
      </c>
      <c r="D838" s="48" t="s">
        <v>553</v>
      </c>
      <c r="E838" s="48"/>
      <c r="F838" s="38">
        <f>F839</f>
        <v>10033.299999999999</v>
      </c>
    </row>
    <row r="839" spans="1:6" x14ac:dyDescent="0.3">
      <c r="A839" s="9" t="s">
        <v>37</v>
      </c>
      <c r="B839" s="48" t="s">
        <v>618</v>
      </c>
      <c r="C839" s="48" t="s">
        <v>28</v>
      </c>
      <c r="D839" s="48" t="s">
        <v>553</v>
      </c>
      <c r="E839" s="48" t="s">
        <v>38</v>
      </c>
      <c r="F839" s="38">
        <f>F840</f>
        <v>10033.299999999999</v>
      </c>
    </row>
    <row r="840" spans="1:6" x14ac:dyDescent="0.3">
      <c r="A840" s="9" t="s">
        <v>44</v>
      </c>
      <c r="B840" s="48" t="s">
        <v>618</v>
      </c>
      <c r="C840" s="48" t="s">
        <v>28</v>
      </c>
      <c r="D840" s="48" t="s">
        <v>553</v>
      </c>
      <c r="E840" s="48" t="s">
        <v>45</v>
      </c>
      <c r="F840" s="38">
        <v>10033.299999999999</v>
      </c>
    </row>
    <row r="841" spans="1:6" x14ac:dyDescent="0.3">
      <c r="A841" s="9" t="s">
        <v>118</v>
      </c>
      <c r="B841" s="48" t="s">
        <v>618</v>
      </c>
      <c r="C841" s="48" t="s">
        <v>28</v>
      </c>
      <c r="D841" s="48" t="s">
        <v>554</v>
      </c>
      <c r="E841" s="48"/>
      <c r="F841" s="38">
        <f>F842</f>
        <v>99</v>
      </c>
    </row>
    <row r="842" spans="1:6" x14ac:dyDescent="0.3">
      <c r="A842" s="9" t="s">
        <v>81</v>
      </c>
      <c r="B842" s="48" t="s">
        <v>618</v>
      </c>
      <c r="C842" s="48" t="s">
        <v>28</v>
      </c>
      <c r="D842" s="48" t="s">
        <v>554</v>
      </c>
      <c r="E842" s="48" t="s">
        <v>83</v>
      </c>
      <c r="F842" s="38">
        <f>F843</f>
        <v>99</v>
      </c>
    </row>
    <row r="843" spans="1:6" x14ac:dyDescent="0.3">
      <c r="A843" s="9" t="s">
        <v>82</v>
      </c>
      <c r="B843" s="48" t="s">
        <v>618</v>
      </c>
      <c r="C843" s="48" t="s">
        <v>28</v>
      </c>
      <c r="D843" s="48" t="s">
        <v>554</v>
      </c>
      <c r="E843" s="48" t="s">
        <v>84</v>
      </c>
      <c r="F843" s="38">
        <v>99</v>
      </c>
    </row>
    <row r="844" spans="1:6" x14ac:dyDescent="0.3">
      <c r="A844" s="9" t="s">
        <v>548</v>
      </c>
      <c r="B844" s="48" t="s">
        <v>618</v>
      </c>
      <c r="C844" s="48" t="s">
        <v>28</v>
      </c>
      <c r="D844" s="48" t="s">
        <v>555</v>
      </c>
      <c r="E844" s="48"/>
      <c r="F844" s="38">
        <f>F845</f>
        <v>100</v>
      </c>
    </row>
    <row r="845" spans="1:6" x14ac:dyDescent="0.3">
      <c r="A845" s="9" t="s">
        <v>81</v>
      </c>
      <c r="B845" s="48" t="s">
        <v>618</v>
      </c>
      <c r="C845" s="48" t="s">
        <v>28</v>
      </c>
      <c r="D845" s="48" t="s">
        <v>555</v>
      </c>
      <c r="E845" s="48" t="s">
        <v>83</v>
      </c>
      <c r="F845" s="38">
        <f>F846</f>
        <v>100</v>
      </c>
    </row>
    <row r="846" spans="1:6" x14ac:dyDescent="0.3">
      <c r="A846" s="9" t="s">
        <v>82</v>
      </c>
      <c r="B846" s="48" t="s">
        <v>618</v>
      </c>
      <c r="C846" s="48" t="s">
        <v>28</v>
      </c>
      <c r="D846" s="48" t="s">
        <v>555</v>
      </c>
      <c r="E846" s="48" t="s">
        <v>84</v>
      </c>
      <c r="F846" s="38">
        <v>100</v>
      </c>
    </row>
    <row r="847" spans="1:6" x14ac:dyDescent="0.3">
      <c r="A847" s="9" t="s">
        <v>549</v>
      </c>
      <c r="B847" s="48" t="s">
        <v>618</v>
      </c>
      <c r="C847" s="48" t="s">
        <v>28</v>
      </c>
      <c r="D847" s="48" t="s">
        <v>556</v>
      </c>
      <c r="E847" s="48"/>
      <c r="F847" s="38">
        <f>F848</f>
        <v>100</v>
      </c>
    </row>
    <row r="848" spans="1:6" x14ac:dyDescent="0.3">
      <c r="A848" s="9" t="s">
        <v>81</v>
      </c>
      <c r="B848" s="48" t="s">
        <v>618</v>
      </c>
      <c r="C848" s="48" t="s">
        <v>28</v>
      </c>
      <c r="D848" s="48" t="s">
        <v>556</v>
      </c>
      <c r="E848" s="48" t="s">
        <v>83</v>
      </c>
      <c r="F848" s="38">
        <f>F849</f>
        <v>100</v>
      </c>
    </row>
    <row r="849" spans="1:6" x14ac:dyDescent="0.3">
      <c r="A849" s="9" t="s">
        <v>82</v>
      </c>
      <c r="B849" s="48" t="s">
        <v>618</v>
      </c>
      <c r="C849" s="48" t="s">
        <v>28</v>
      </c>
      <c r="D849" s="48" t="s">
        <v>556</v>
      </c>
      <c r="E849" s="48" t="s">
        <v>84</v>
      </c>
      <c r="F849" s="38">
        <v>100</v>
      </c>
    </row>
    <row r="850" spans="1:6" ht="13.2" x14ac:dyDescent="0.25">
      <c r="A850" s="7" t="s">
        <v>416</v>
      </c>
      <c r="B850" s="48" t="s">
        <v>618</v>
      </c>
      <c r="C850" s="48" t="s">
        <v>28</v>
      </c>
      <c r="D850" s="48" t="s">
        <v>557</v>
      </c>
      <c r="E850" s="48"/>
      <c r="F850" s="38">
        <f>F851</f>
        <v>43650</v>
      </c>
    </row>
    <row r="851" spans="1:6" x14ac:dyDescent="0.3">
      <c r="A851" s="9" t="s">
        <v>3</v>
      </c>
      <c r="B851" s="48" t="s">
        <v>618</v>
      </c>
      <c r="C851" s="48" t="s">
        <v>28</v>
      </c>
      <c r="D851" s="48" t="s">
        <v>598</v>
      </c>
      <c r="E851" s="48"/>
      <c r="F851" s="38">
        <f>F852</f>
        <v>43650</v>
      </c>
    </row>
    <row r="852" spans="1:6" x14ac:dyDescent="0.3">
      <c r="A852" s="9" t="s">
        <v>81</v>
      </c>
      <c r="B852" s="48" t="s">
        <v>618</v>
      </c>
      <c r="C852" s="48" t="s">
        <v>28</v>
      </c>
      <c r="D852" s="48" t="s">
        <v>598</v>
      </c>
      <c r="E852" s="48" t="s">
        <v>83</v>
      </c>
      <c r="F852" s="38">
        <f>F853</f>
        <v>43650</v>
      </c>
    </row>
    <row r="853" spans="1:6" x14ac:dyDescent="0.3">
      <c r="A853" s="9" t="s">
        <v>82</v>
      </c>
      <c r="B853" s="48" t="s">
        <v>618</v>
      </c>
      <c r="C853" s="48" t="s">
        <v>28</v>
      </c>
      <c r="D853" s="48" t="s">
        <v>598</v>
      </c>
      <c r="E853" s="48" t="s">
        <v>84</v>
      </c>
      <c r="F853" s="38">
        <v>43650</v>
      </c>
    </row>
    <row r="854" spans="1:6" x14ac:dyDescent="0.3">
      <c r="A854" s="72" t="s">
        <v>76</v>
      </c>
      <c r="B854" s="6" t="s">
        <v>618</v>
      </c>
      <c r="C854" s="6" t="s">
        <v>128</v>
      </c>
      <c r="D854" s="58"/>
      <c r="E854" s="58"/>
      <c r="F854" s="47">
        <f>F855+F861+F896</f>
        <v>177207.2</v>
      </c>
    </row>
    <row r="855" spans="1:6" x14ac:dyDescent="0.3">
      <c r="A855" s="21" t="s">
        <v>29</v>
      </c>
      <c r="B855" s="6" t="s">
        <v>618</v>
      </c>
      <c r="C855" s="6" t="s">
        <v>30</v>
      </c>
      <c r="D855" s="58"/>
      <c r="E855" s="58"/>
      <c r="F855" s="47">
        <f>F856</f>
        <v>15700</v>
      </c>
    </row>
    <row r="856" spans="1:6" ht="26.4" x14ac:dyDescent="0.3">
      <c r="A856" s="7" t="s">
        <v>403</v>
      </c>
      <c r="B856" s="48" t="s">
        <v>618</v>
      </c>
      <c r="C856" s="48" t="s">
        <v>30</v>
      </c>
      <c r="D856" s="48" t="s">
        <v>49</v>
      </c>
      <c r="E856" s="76"/>
      <c r="F856" s="35">
        <f>F857</f>
        <v>15700</v>
      </c>
    </row>
    <row r="857" spans="1:6" x14ac:dyDescent="0.3">
      <c r="A857" s="9" t="s">
        <v>133</v>
      </c>
      <c r="B857" s="48" t="s">
        <v>618</v>
      </c>
      <c r="C857" s="48" t="s">
        <v>30</v>
      </c>
      <c r="D857" s="48" t="s">
        <v>286</v>
      </c>
      <c r="E857" s="48"/>
      <c r="F857" s="38">
        <f>F858</f>
        <v>15700</v>
      </c>
    </row>
    <row r="858" spans="1:6" ht="26.4" x14ac:dyDescent="0.25">
      <c r="A858" s="7" t="s">
        <v>218</v>
      </c>
      <c r="B858" s="48" t="s">
        <v>618</v>
      </c>
      <c r="C858" s="48" t="s">
        <v>30</v>
      </c>
      <c r="D858" s="48" t="s">
        <v>517</v>
      </c>
      <c r="E858" s="48" t="s">
        <v>245</v>
      </c>
      <c r="F858" s="38">
        <f>F859</f>
        <v>15700</v>
      </c>
    </row>
    <row r="859" spans="1:6" x14ac:dyDescent="0.3">
      <c r="A859" s="9" t="s">
        <v>37</v>
      </c>
      <c r="B859" s="48" t="s">
        <v>618</v>
      </c>
      <c r="C859" s="48" t="s">
        <v>30</v>
      </c>
      <c r="D859" s="48" t="s">
        <v>517</v>
      </c>
      <c r="E859" s="48" t="s">
        <v>38</v>
      </c>
      <c r="F859" s="38">
        <f>F860</f>
        <v>15700</v>
      </c>
    </row>
    <row r="860" spans="1:6" x14ac:dyDescent="0.3">
      <c r="A860" s="9" t="s">
        <v>44</v>
      </c>
      <c r="B860" s="48" t="s">
        <v>618</v>
      </c>
      <c r="C860" s="48" t="s">
        <v>30</v>
      </c>
      <c r="D860" s="48" t="s">
        <v>517</v>
      </c>
      <c r="E860" s="48" t="s">
        <v>45</v>
      </c>
      <c r="F860" s="38">
        <v>15700</v>
      </c>
    </row>
    <row r="861" spans="1:6" x14ac:dyDescent="0.3">
      <c r="A861" s="21" t="s">
        <v>31</v>
      </c>
      <c r="B861" s="6" t="s">
        <v>618</v>
      </c>
      <c r="C861" s="6" t="s">
        <v>32</v>
      </c>
      <c r="D861" s="58"/>
      <c r="E861" s="58"/>
      <c r="F861" s="47">
        <f>F862+F867+F872+F877</f>
        <v>76927.199999999997</v>
      </c>
    </row>
    <row r="862" spans="1:6" ht="13.2" x14ac:dyDescent="0.25">
      <c r="A862" s="7" t="s">
        <v>365</v>
      </c>
      <c r="B862" s="48" t="s">
        <v>618</v>
      </c>
      <c r="C862" s="48" t="s">
        <v>32</v>
      </c>
      <c r="D862" s="48" t="s">
        <v>277</v>
      </c>
      <c r="E862" s="48"/>
      <c r="F862" s="38">
        <f>F863</f>
        <v>12976.4</v>
      </c>
    </row>
    <row r="863" spans="1:6" ht="13.2" x14ac:dyDescent="0.25">
      <c r="A863" s="7" t="s">
        <v>242</v>
      </c>
      <c r="B863" s="48" t="s">
        <v>618</v>
      </c>
      <c r="C863" s="48" t="s">
        <v>32</v>
      </c>
      <c r="D863" s="48" t="s">
        <v>229</v>
      </c>
      <c r="E863" s="48"/>
      <c r="F863" s="38">
        <f>F864</f>
        <v>12976.4</v>
      </c>
    </row>
    <row r="864" spans="1:6" ht="26.4" x14ac:dyDescent="0.25">
      <c r="A864" s="7" t="s">
        <v>451</v>
      </c>
      <c r="B864" s="48" t="s">
        <v>618</v>
      </c>
      <c r="C864" s="48" t="s">
        <v>32</v>
      </c>
      <c r="D864" s="48" t="s">
        <v>239</v>
      </c>
      <c r="E864" s="48"/>
      <c r="F864" s="38">
        <f>F865</f>
        <v>12976.4</v>
      </c>
    </row>
    <row r="865" spans="1:6" x14ac:dyDescent="0.3">
      <c r="A865" s="9" t="s">
        <v>37</v>
      </c>
      <c r="B865" s="48" t="s">
        <v>618</v>
      </c>
      <c r="C865" s="48" t="s">
        <v>32</v>
      </c>
      <c r="D865" s="48" t="s">
        <v>239</v>
      </c>
      <c r="E865" s="48" t="s">
        <v>38</v>
      </c>
      <c r="F865" s="38">
        <f>F866</f>
        <v>12976.4</v>
      </c>
    </row>
    <row r="866" spans="1:6" x14ac:dyDescent="0.3">
      <c r="A866" s="9" t="s">
        <v>44</v>
      </c>
      <c r="B866" s="48" t="s">
        <v>618</v>
      </c>
      <c r="C866" s="48" t="s">
        <v>32</v>
      </c>
      <c r="D866" s="48" t="s">
        <v>239</v>
      </c>
      <c r="E866" s="48" t="s">
        <v>45</v>
      </c>
      <c r="F866" s="38">
        <v>12976.4</v>
      </c>
    </row>
    <row r="867" spans="1:6" x14ac:dyDescent="0.3">
      <c r="A867" s="7" t="s">
        <v>369</v>
      </c>
      <c r="B867" s="48" t="s">
        <v>618</v>
      </c>
      <c r="C867" s="48" t="s">
        <v>32</v>
      </c>
      <c r="D867" s="48" t="s">
        <v>194</v>
      </c>
      <c r="E867" s="76"/>
      <c r="F867" s="35">
        <f>F868</f>
        <v>4187.8</v>
      </c>
    </row>
    <row r="868" spans="1:6" x14ac:dyDescent="0.3">
      <c r="A868" s="42" t="s">
        <v>233</v>
      </c>
      <c r="B868" s="48" t="s">
        <v>618</v>
      </c>
      <c r="C868" s="48" t="s">
        <v>32</v>
      </c>
      <c r="D868" s="48" t="s">
        <v>200</v>
      </c>
      <c r="E868" s="76"/>
      <c r="F868" s="35">
        <f>F869</f>
        <v>4187.8</v>
      </c>
    </row>
    <row r="869" spans="1:6" ht="26.4" x14ac:dyDescent="0.3">
      <c r="A869" s="43" t="s">
        <v>241</v>
      </c>
      <c r="B869" s="48" t="s">
        <v>618</v>
      </c>
      <c r="C869" s="48" t="s">
        <v>32</v>
      </c>
      <c r="D869" s="44" t="s">
        <v>240</v>
      </c>
      <c r="E869" s="76"/>
      <c r="F869" s="35">
        <f>F870</f>
        <v>4187.8</v>
      </c>
    </row>
    <row r="870" spans="1:6" x14ac:dyDescent="0.3">
      <c r="A870" s="9" t="s">
        <v>37</v>
      </c>
      <c r="B870" s="48" t="s">
        <v>618</v>
      </c>
      <c r="C870" s="48" t="s">
        <v>32</v>
      </c>
      <c r="D870" s="44" t="s">
        <v>240</v>
      </c>
      <c r="E870" s="40">
        <v>300</v>
      </c>
      <c r="F870" s="35">
        <f>F871</f>
        <v>4187.8</v>
      </c>
    </row>
    <row r="871" spans="1:6" x14ac:dyDescent="0.3">
      <c r="A871" s="9" t="s">
        <v>44</v>
      </c>
      <c r="B871" s="48" t="s">
        <v>618</v>
      </c>
      <c r="C871" s="48" t="s">
        <v>32</v>
      </c>
      <c r="D871" s="44" t="s">
        <v>240</v>
      </c>
      <c r="E871" s="40">
        <v>320</v>
      </c>
      <c r="F871" s="35">
        <v>4187.8</v>
      </c>
    </row>
    <row r="872" spans="1:6" ht="26.4" x14ac:dyDescent="0.3">
      <c r="A872" s="7" t="s">
        <v>403</v>
      </c>
      <c r="B872" s="48" t="s">
        <v>618</v>
      </c>
      <c r="C872" s="48" t="s">
        <v>32</v>
      </c>
      <c r="D872" s="48" t="s">
        <v>49</v>
      </c>
      <c r="E872" s="76"/>
      <c r="F872" s="35">
        <f>F873</f>
        <v>580</v>
      </c>
    </row>
    <row r="873" spans="1:6" x14ac:dyDescent="0.3">
      <c r="A873" s="9" t="s">
        <v>133</v>
      </c>
      <c r="B873" s="48" t="s">
        <v>618</v>
      </c>
      <c r="C873" s="48" t="s">
        <v>32</v>
      </c>
      <c r="D873" s="48" t="s">
        <v>286</v>
      </c>
      <c r="E873" s="76"/>
      <c r="F873" s="35">
        <f>F874</f>
        <v>580</v>
      </c>
    </row>
    <row r="874" spans="1:6" ht="26.4" x14ac:dyDescent="0.25">
      <c r="A874" s="7" t="s">
        <v>324</v>
      </c>
      <c r="B874" s="48" t="s">
        <v>618</v>
      </c>
      <c r="C874" s="48" t="s">
        <v>32</v>
      </c>
      <c r="D874" s="48" t="s">
        <v>518</v>
      </c>
      <c r="E874" s="48"/>
      <c r="F874" s="38">
        <f>F875</f>
        <v>580</v>
      </c>
    </row>
    <row r="875" spans="1:6" x14ac:dyDescent="0.3">
      <c r="A875" s="9" t="s">
        <v>37</v>
      </c>
      <c r="B875" s="48" t="s">
        <v>618</v>
      </c>
      <c r="C875" s="48" t="s">
        <v>32</v>
      </c>
      <c r="D875" s="48" t="s">
        <v>518</v>
      </c>
      <c r="E875" s="48" t="s">
        <v>38</v>
      </c>
      <c r="F875" s="38">
        <f>F876</f>
        <v>580</v>
      </c>
    </row>
    <row r="876" spans="1:6" x14ac:dyDescent="0.3">
      <c r="A876" s="9" t="s">
        <v>44</v>
      </c>
      <c r="B876" s="48" t="s">
        <v>618</v>
      </c>
      <c r="C876" s="48" t="s">
        <v>32</v>
      </c>
      <c r="D876" s="48" t="s">
        <v>518</v>
      </c>
      <c r="E876" s="48" t="s">
        <v>45</v>
      </c>
      <c r="F876" s="38">
        <v>580</v>
      </c>
    </row>
    <row r="877" spans="1:6" ht="26.4" x14ac:dyDescent="0.3">
      <c r="A877" s="9" t="s">
        <v>415</v>
      </c>
      <c r="B877" s="48" t="s">
        <v>618</v>
      </c>
      <c r="C877" s="48" t="s">
        <v>32</v>
      </c>
      <c r="D877" s="48" t="s">
        <v>51</v>
      </c>
      <c r="E877" s="48"/>
      <c r="F877" s="38">
        <f>F878</f>
        <v>59183</v>
      </c>
    </row>
    <row r="878" spans="1:6" ht="13.2" x14ac:dyDescent="0.25">
      <c r="A878" s="7" t="s">
        <v>416</v>
      </c>
      <c r="B878" s="48" t="s">
        <v>618</v>
      </c>
      <c r="C878" s="48" t="s">
        <v>32</v>
      </c>
      <c r="D878" s="48" t="s">
        <v>557</v>
      </c>
      <c r="E878" s="48"/>
      <c r="F878" s="38">
        <f>F891+F879+F882+F885+F888</f>
        <v>59183</v>
      </c>
    </row>
    <row r="879" spans="1:6" ht="18" customHeight="1" x14ac:dyDescent="0.25">
      <c r="A879" s="7" t="s">
        <v>667</v>
      </c>
      <c r="B879" s="48" t="s">
        <v>618</v>
      </c>
      <c r="C879" s="48" t="s">
        <v>32</v>
      </c>
      <c r="D879" s="48" t="s">
        <v>592</v>
      </c>
      <c r="E879" s="48"/>
      <c r="F879" s="38">
        <f>F880</f>
        <v>10</v>
      </c>
    </row>
    <row r="880" spans="1:6" x14ac:dyDescent="0.3">
      <c r="A880" s="9" t="s">
        <v>81</v>
      </c>
      <c r="B880" s="48" t="s">
        <v>618</v>
      </c>
      <c r="C880" s="48" t="s">
        <v>32</v>
      </c>
      <c r="D880" s="48" t="s">
        <v>592</v>
      </c>
      <c r="E880" s="48" t="s">
        <v>83</v>
      </c>
      <c r="F880" s="38">
        <f>F881</f>
        <v>10</v>
      </c>
    </row>
    <row r="881" spans="1:6" x14ac:dyDescent="0.3">
      <c r="A881" s="9" t="s">
        <v>82</v>
      </c>
      <c r="B881" s="48" t="s">
        <v>618</v>
      </c>
      <c r="C881" s="48" t="s">
        <v>32</v>
      </c>
      <c r="D881" s="48" t="s">
        <v>592</v>
      </c>
      <c r="E881" s="48" t="s">
        <v>84</v>
      </c>
      <c r="F881" s="38">
        <v>10</v>
      </c>
    </row>
    <row r="882" spans="1:6" x14ac:dyDescent="0.3">
      <c r="A882" s="77" t="s">
        <v>669</v>
      </c>
      <c r="B882" s="48" t="s">
        <v>618</v>
      </c>
      <c r="C882" s="48" t="s">
        <v>32</v>
      </c>
      <c r="D882" s="48" t="s">
        <v>593</v>
      </c>
      <c r="E882" s="48"/>
      <c r="F882" s="38">
        <f>F883</f>
        <v>500</v>
      </c>
    </row>
    <row r="883" spans="1:6" x14ac:dyDescent="0.3">
      <c r="A883" s="9" t="s">
        <v>37</v>
      </c>
      <c r="B883" s="48" t="s">
        <v>618</v>
      </c>
      <c r="C883" s="48" t="s">
        <v>32</v>
      </c>
      <c r="D883" s="48" t="s">
        <v>593</v>
      </c>
      <c r="E883" s="48" t="s">
        <v>38</v>
      </c>
      <c r="F883" s="38">
        <f>F884</f>
        <v>500</v>
      </c>
    </row>
    <row r="884" spans="1:6" x14ac:dyDescent="0.3">
      <c r="A884" s="9" t="s">
        <v>44</v>
      </c>
      <c r="B884" s="48" t="s">
        <v>618</v>
      </c>
      <c r="C884" s="48" t="s">
        <v>32</v>
      </c>
      <c r="D884" s="48" t="s">
        <v>593</v>
      </c>
      <c r="E884" s="48" t="s">
        <v>45</v>
      </c>
      <c r="F884" s="38">
        <v>500</v>
      </c>
    </row>
    <row r="885" spans="1:6" ht="13.2" x14ac:dyDescent="0.25">
      <c r="A885" s="7" t="s">
        <v>267</v>
      </c>
      <c r="B885" s="48" t="s">
        <v>618</v>
      </c>
      <c r="C885" s="48" t="s">
        <v>32</v>
      </c>
      <c r="D885" s="48" t="s">
        <v>594</v>
      </c>
      <c r="E885" s="48"/>
      <c r="F885" s="38">
        <f>F886</f>
        <v>350</v>
      </c>
    </row>
    <row r="886" spans="1:6" x14ac:dyDescent="0.3">
      <c r="A886" s="9" t="s">
        <v>81</v>
      </c>
      <c r="B886" s="48" t="s">
        <v>618</v>
      </c>
      <c r="C886" s="48" t="s">
        <v>32</v>
      </c>
      <c r="D886" s="48" t="s">
        <v>594</v>
      </c>
      <c r="E886" s="48" t="s">
        <v>83</v>
      </c>
      <c r="F886" s="38">
        <f>F887</f>
        <v>350</v>
      </c>
    </row>
    <row r="887" spans="1:6" x14ac:dyDescent="0.3">
      <c r="A887" s="9" t="s">
        <v>82</v>
      </c>
      <c r="B887" s="48" t="s">
        <v>618</v>
      </c>
      <c r="C887" s="48" t="s">
        <v>32</v>
      </c>
      <c r="D887" s="48" t="s">
        <v>594</v>
      </c>
      <c r="E887" s="48" t="s">
        <v>84</v>
      </c>
      <c r="F887" s="38">
        <v>350</v>
      </c>
    </row>
    <row r="888" spans="1:6" ht="13.2" x14ac:dyDescent="0.25">
      <c r="A888" s="7" t="s">
        <v>266</v>
      </c>
      <c r="B888" s="48" t="s">
        <v>618</v>
      </c>
      <c r="C888" s="48" t="s">
        <v>32</v>
      </c>
      <c r="D888" s="48" t="s">
        <v>595</v>
      </c>
      <c r="E888" s="48"/>
      <c r="F888" s="38">
        <f>F889</f>
        <v>50</v>
      </c>
    </row>
    <row r="889" spans="1:6" x14ac:dyDescent="0.3">
      <c r="A889" s="9" t="s">
        <v>81</v>
      </c>
      <c r="B889" s="48" t="s">
        <v>618</v>
      </c>
      <c r="C889" s="48" t="s">
        <v>32</v>
      </c>
      <c r="D889" s="48" t="s">
        <v>595</v>
      </c>
      <c r="E889" s="48" t="s">
        <v>83</v>
      </c>
      <c r="F889" s="38">
        <f>F890</f>
        <v>50</v>
      </c>
    </row>
    <row r="890" spans="1:6" x14ac:dyDescent="0.3">
      <c r="A890" s="9" t="s">
        <v>82</v>
      </c>
      <c r="B890" s="48" t="s">
        <v>618</v>
      </c>
      <c r="C890" s="48" t="s">
        <v>32</v>
      </c>
      <c r="D890" s="48" t="s">
        <v>595</v>
      </c>
      <c r="E890" s="48" t="s">
        <v>84</v>
      </c>
      <c r="F890" s="38">
        <v>50</v>
      </c>
    </row>
    <row r="891" spans="1:6" ht="13.2" x14ac:dyDescent="0.25">
      <c r="A891" s="7" t="s">
        <v>33</v>
      </c>
      <c r="B891" s="48" t="s">
        <v>618</v>
      </c>
      <c r="C891" s="48" t="s">
        <v>32</v>
      </c>
      <c r="D891" s="48" t="s">
        <v>596</v>
      </c>
      <c r="E891" s="48" t="s">
        <v>245</v>
      </c>
      <c r="F891" s="38">
        <f>F894+F892</f>
        <v>58273</v>
      </c>
    </row>
    <row r="892" spans="1:6" x14ac:dyDescent="0.3">
      <c r="A892" s="9" t="s">
        <v>81</v>
      </c>
      <c r="B892" s="48" t="s">
        <v>618</v>
      </c>
      <c r="C892" s="48" t="s">
        <v>32</v>
      </c>
      <c r="D892" s="48" t="s">
        <v>596</v>
      </c>
      <c r="E892" s="48" t="s">
        <v>83</v>
      </c>
      <c r="F892" s="38">
        <f>F893</f>
        <v>563.6</v>
      </c>
    </row>
    <row r="893" spans="1:6" x14ac:dyDescent="0.3">
      <c r="A893" s="9" t="s">
        <v>82</v>
      </c>
      <c r="B893" s="48" t="s">
        <v>618</v>
      </c>
      <c r="C893" s="48" t="s">
        <v>32</v>
      </c>
      <c r="D893" s="48" t="s">
        <v>596</v>
      </c>
      <c r="E893" s="48" t="s">
        <v>84</v>
      </c>
      <c r="F893" s="38">
        <v>563.6</v>
      </c>
    </row>
    <row r="894" spans="1:6" x14ac:dyDescent="0.3">
      <c r="A894" s="9" t="s">
        <v>37</v>
      </c>
      <c r="B894" s="48" t="s">
        <v>618</v>
      </c>
      <c r="C894" s="48" t="s">
        <v>32</v>
      </c>
      <c r="D894" s="48" t="s">
        <v>596</v>
      </c>
      <c r="E894" s="48" t="s">
        <v>38</v>
      </c>
      <c r="F894" s="38">
        <f>F895</f>
        <v>57709.4</v>
      </c>
    </row>
    <row r="895" spans="1:6" x14ac:dyDescent="0.3">
      <c r="A895" s="9" t="s">
        <v>44</v>
      </c>
      <c r="B895" s="48" t="s">
        <v>618</v>
      </c>
      <c r="C895" s="48" t="s">
        <v>32</v>
      </c>
      <c r="D895" s="48" t="s">
        <v>596</v>
      </c>
      <c r="E895" s="48" t="s">
        <v>45</v>
      </c>
      <c r="F895" s="38">
        <v>57709.4</v>
      </c>
    </row>
    <row r="896" spans="1:6" ht="13.2" x14ac:dyDescent="0.25">
      <c r="A896" s="21" t="s">
        <v>59</v>
      </c>
      <c r="B896" s="6" t="s">
        <v>618</v>
      </c>
      <c r="C896" s="6" t="s">
        <v>60</v>
      </c>
      <c r="D896" s="6"/>
      <c r="E896" s="6"/>
      <c r="F896" s="36">
        <f>F897+F904</f>
        <v>84580</v>
      </c>
    </row>
    <row r="897" spans="1:6" ht="13.2" x14ac:dyDescent="0.25">
      <c r="A897" s="7" t="s">
        <v>363</v>
      </c>
      <c r="B897" s="48" t="s">
        <v>618</v>
      </c>
      <c r="C897" s="48" t="s">
        <v>60</v>
      </c>
      <c r="D897" s="48" t="s">
        <v>46</v>
      </c>
      <c r="E897" s="48"/>
      <c r="F897" s="38">
        <f>F898</f>
        <v>49608</v>
      </c>
    </row>
    <row r="898" spans="1:6" x14ac:dyDescent="0.3">
      <c r="A898" s="13" t="s">
        <v>390</v>
      </c>
      <c r="B898" s="48" t="s">
        <v>618</v>
      </c>
      <c r="C898" s="48" t="s">
        <v>60</v>
      </c>
      <c r="D898" s="48" t="s">
        <v>137</v>
      </c>
      <c r="E898" s="48"/>
      <c r="F898" s="38">
        <f>F899</f>
        <v>49608</v>
      </c>
    </row>
    <row r="899" spans="1:6" ht="39.6" x14ac:dyDescent="0.25">
      <c r="A899" s="7" t="s">
        <v>125</v>
      </c>
      <c r="B899" s="48" t="s">
        <v>618</v>
      </c>
      <c r="C899" s="48" t="s">
        <v>60</v>
      </c>
      <c r="D899" s="48" t="s">
        <v>159</v>
      </c>
      <c r="E899" s="48" t="s">
        <v>245</v>
      </c>
      <c r="F899" s="38">
        <f>F900+F902</f>
        <v>49608</v>
      </c>
    </row>
    <row r="900" spans="1:6" x14ac:dyDescent="0.3">
      <c r="A900" s="9" t="s">
        <v>81</v>
      </c>
      <c r="B900" s="48" t="s">
        <v>618</v>
      </c>
      <c r="C900" s="48" t="s">
        <v>60</v>
      </c>
      <c r="D900" s="48" t="s">
        <v>159</v>
      </c>
      <c r="E900" s="48" t="s">
        <v>83</v>
      </c>
      <c r="F900" s="38">
        <f>F901</f>
        <v>491</v>
      </c>
    </row>
    <row r="901" spans="1:6" x14ac:dyDescent="0.3">
      <c r="A901" s="9" t="s">
        <v>82</v>
      </c>
      <c r="B901" s="48" t="s">
        <v>618</v>
      </c>
      <c r="C901" s="48" t="s">
        <v>60</v>
      </c>
      <c r="D901" s="48" t="s">
        <v>159</v>
      </c>
      <c r="E901" s="48" t="s">
        <v>84</v>
      </c>
      <c r="F901" s="38">
        <v>491</v>
      </c>
    </row>
    <row r="902" spans="1:6" x14ac:dyDescent="0.3">
      <c r="A902" s="9" t="s">
        <v>37</v>
      </c>
      <c r="B902" s="48" t="s">
        <v>618</v>
      </c>
      <c r="C902" s="48" t="s">
        <v>60</v>
      </c>
      <c r="D902" s="48" t="s">
        <v>159</v>
      </c>
      <c r="E902" s="48" t="s">
        <v>38</v>
      </c>
      <c r="F902" s="38">
        <f>F903</f>
        <v>49117</v>
      </c>
    </row>
    <row r="903" spans="1:6" ht="13.2" x14ac:dyDescent="0.25">
      <c r="A903" s="7" t="s">
        <v>102</v>
      </c>
      <c r="B903" s="48" t="s">
        <v>618</v>
      </c>
      <c r="C903" s="48" t="s">
        <v>60</v>
      </c>
      <c r="D903" s="48" t="s">
        <v>159</v>
      </c>
      <c r="E903" s="48" t="s">
        <v>103</v>
      </c>
      <c r="F903" s="38">
        <v>49117</v>
      </c>
    </row>
    <row r="904" spans="1:6" x14ac:dyDescent="0.3">
      <c r="A904" s="7" t="s">
        <v>369</v>
      </c>
      <c r="B904" s="48" t="s">
        <v>618</v>
      </c>
      <c r="C904" s="48" t="s">
        <v>60</v>
      </c>
      <c r="D904" s="48" t="s">
        <v>194</v>
      </c>
      <c r="E904" s="76"/>
      <c r="F904" s="38">
        <f>F905</f>
        <v>34972</v>
      </c>
    </row>
    <row r="905" spans="1:6" ht="26.4" x14ac:dyDescent="0.25">
      <c r="A905" s="7" t="s">
        <v>110</v>
      </c>
      <c r="B905" s="48" t="s">
        <v>618</v>
      </c>
      <c r="C905" s="48" t="s">
        <v>60</v>
      </c>
      <c r="D905" s="48" t="s">
        <v>135</v>
      </c>
      <c r="E905" s="48"/>
      <c r="F905" s="38">
        <f>F906</f>
        <v>34972</v>
      </c>
    </row>
    <row r="906" spans="1:6" ht="20.25" customHeight="1" x14ac:dyDescent="0.25">
      <c r="A906" s="7" t="s">
        <v>572</v>
      </c>
      <c r="B906" s="48" t="s">
        <v>618</v>
      </c>
      <c r="C906" s="48" t="s">
        <v>60</v>
      </c>
      <c r="D906" s="48" t="s">
        <v>136</v>
      </c>
      <c r="E906" s="48" t="s">
        <v>245</v>
      </c>
      <c r="F906" s="38">
        <f>F907</f>
        <v>34972</v>
      </c>
    </row>
    <row r="907" spans="1:6" x14ac:dyDescent="0.3">
      <c r="A907" s="9" t="s">
        <v>93</v>
      </c>
      <c r="B907" s="48" t="s">
        <v>618</v>
      </c>
      <c r="C907" s="48" t="s">
        <v>60</v>
      </c>
      <c r="D907" s="48" t="s">
        <v>136</v>
      </c>
      <c r="E907" s="48" t="s">
        <v>36</v>
      </c>
      <c r="F907" s="38">
        <f>F908</f>
        <v>34972</v>
      </c>
    </row>
    <row r="908" spans="1:6" x14ac:dyDescent="0.3">
      <c r="A908" s="9" t="s">
        <v>94</v>
      </c>
      <c r="B908" s="48" t="s">
        <v>618</v>
      </c>
      <c r="C908" s="48" t="s">
        <v>60</v>
      </c>
      <c r="D908" s="48" t="s">
        <v>136</v>
      </c>
      <c r="E908" s="48" t="s">
        <v>95</v>
      </c>
      <c r="F908" s="38">
        <v>34972</v>
      </c>
    </row>
    <row r="909" spans="1:6" x14ac:dyDescent="0.3">
      <c r="A909" s="72" t="s">
        <v>77</v>
      </c>
      <c r="B909" s="6" t="s">
        <v>618</v>
      </c>
      <c r="C909" s="18">
        <v>1100</v>
      </c>
      <c r="D909" s="6"/>
      <c r="E909" s="6"/>
      <c r="F909" s="36">
        <f>F910</f>
        <v>29541.200000000004</v>
      </c>
    </row>
    <row r="910" spans="1:6" ht="13.2" x14ac:dyDescent="0.25">
      <c r="A910" s="21" t="s">
        <v>39</v>
      </c>
      <c r="B910" s="6" t="s">
        <v>618</v>
      </c>
      <c r="C910" s="6" t="s">
        <v>40</v>
      </c>
      <c r="D910" s="6"/>
      <c r="E910" s="6"/>
      <c r="F910" s="36">
        <f>F911</f>
        <v>29541.200000000004</v>
      </c>
    </row>
    <row r="911" spans="1:6" ht="13.2" x14ac:dyDescent="0.25">
      <c r="A911" s="78" t="s">
        <v>364</v>
      </c>
      <c r="B911" s="48" t="s">
        <v>618</v>
      </c>
      <c r="C911" s="48" t="s">
        <v>40</v>
      </c>
      <c r="D911" s="48" t="s">
        <v>171</v>
      </c>
      <c r="E911" s="48"/>
      <c r="F911" s="38">
        <f>F912+F915+F922+F927+F930+F935+F942+F950+F953+F956+F947</f>
        <v>29541.200000000004</v>
      </c>
    </row>
    <row r="912" spans="1:6" ht="13.2" x14ac:dyDescent="0.25">
      <c r="A912" s="7" t="s">
        <v>448</v>
      </c>
      <c r="B912" s="48" t="s">
        <v>618</v>
      </c>
      <c r="C912" s="48" t="s">
        <v>40</v>
      </c>
      <c r="D912" s="48" t="s">
        <v>186</v>
      </c>
      <c r="E912" s="48" t="s">
        <v>245</v>
      </c>
      <c r="F912" s="38">
        <f>F913</f>
        <v>8255.5</v>
      </c>
    </row>
    <row r="913" spans="1:6" x14ac:dyDescent="0.3">
      <c r="A913" s="9" t="s">
        <v>89</v>
      </c>
      <c r="B913" s="48" t="s">
        <v>618</v>
      </c>
      <c r="C913" s="48" t="s">
        <v>40</v>
      </c>
      <c r="D913" s="48" t="s">
        <v>186</v>
      </c>
      <c r="E913" s="48" t="s">
        <v>90</v>
      </c>
      <c r="F913" s="38">
        <f>F914</f>
        <v>8255.5</v>
      </c>
    </row>
    <row r="914" spans="1:6" x14ac:dyDescent="0.3">
      <c r="A914" s="15" t="s">
        <v>96</v>
      </c>
      <c r="B914" s="48" t="s">
        <v>618</v>
      </c>
      <c r="C914" s="48" t="s">
        <v>40</v>
      </c>
      <c r="D914" s="48" t="s">
        <v>186</v>
      </c>
      <c r="E914" s="48" t="s">
        <v>97</v>
      </c>
      <c r="F914" s="38">
        <v>8255.5</v>
      </c>
    </row>
    <row r="915" spans="1:6" ht="26.4" x14ac:dyDescent="0.3">
      <c r="A915" s="9" t="s">
        <v>447</v>
      </c>
      <c r="B915" s="48" t="s">
        <v>618</v>
      </c>
      <c r="C915" s="48" t="s">
        <v>40</v>
      </c>
      <c r="D915" s="48" t="s">
        <v>187</v>
      </c>
      <c r="E915" s="48"/>
      <c r="F915" s="38">
        <f>F916+F918+F920</f>
        <v>7522.8</v>
      </c>
    </row>
    <row r="916" spans="1:6" ht="31.5" customHeight="1" x14ac:dyDescent="0.3">
      <c r="A916" s="9" t="s">
        <v>79</v>
      </c>
      <c r="B916" s="48" t="s">
        <v>618</v>
      </c>
      <c r="C916" s="48" t="s">
        <v>40</v>
      </c>
      <c r="D916" s="48" t="s">
        <v>187</v>
      </c>
      <c r="E916" s="48" t="s">
        <v>63</v>
      </c>
      <c r="F916" s="38">
        <f>F917</f>
        <v>5360</v>
      </c>
    </row>
    <row r="917" spans="1:6" x14ac:dyDescent="0.3">
      <c r="A917" s="9" t="s">
        <v>99</v>
      </c>
      <c r="B917" s="48" t="s">
        <v>618</v>
      </c>
      <c r="C917" s="48" t="s">
        <v>40</v>
      </c>
      <c r="D917" s="48" t="s">
        <v>187</v>
      </c>
      <c r="E917" s="48" t="s">
        <v>100</v>
      </c>
      <c r="F917" s="38">
        <v>5360</v>
      </c>
    </row>
    <row r="918" spans="1:6" x14ac:dyDescent="0.3">
      <c r="A918" s="9" t="s">
        <v>81</v>
      </c>
      <c r="B918" s="48" t="s">
        <v>618</v>
      </c>
      <c r="C918" s="48" t="s">
        <v>40</v>
      </c>
      <c r="D918" s="48" t="s">
        <v>187</v>
      </c>
      <c r="E918" s="48" t="s">
        <v>83</v>
      </c>
      <c r="F918" s="38">
        <f>F919</f>
        <v>1521</v>
      </c>
    </row>
    <row r="919" spans="1:6" x14ac:dyDescent="0.3">
      <c r="A919" s="9" t="s">
        <v>82</v>
      </c>
      <c r="B919" s="48" t="s">
        <v>618</v>
      </c>
      <c r="C919" s="48" t="s">
        <v>40</v>
      </c>
      <c r="D919" s="48" t="s">
        <v>187</v>
      </c>
      <c r="E919" s="48" t="s">
        <v>84</v>
      </c>
      <c r="F919" s="38">
        <v>1521</v>
      </c>
    </row>
    <row r="920" spans="1:6" ht="13.2" x14ac:dyDescent="0.25">
      <c r="A920" s="8" t="s">
        <v>85</v>
      </c>
      <c r="B920" s="48" t="s">
        <v>618</v>
      </c>
      <c r="C920" s="48" t="s">
        <v>40</v>
      </c>
      <c r="D920" s="48" t="s">
        <v>187</v>
      </c>
      <c r="E920" s="48" t="s">
        <v>87</v>
      </c>
      <c r="F920" s="38">
        <f>F921</f>
        <v>641.79999999999995</v>
      </c>
    </row>
    <row r="921" spans="1:6" x14ac:dyDescent="0.3">
      <c r="A921" s="9" t="s">
        <v>86</v>
      </c>
      <c r="B921" s="48" t="s">
        <v>618</v>
      </c>
      <c r="C921" s="48" t="s">
        <v>40</v>
      </c>
      <c r="D921" s="48" t="s">
        <v>187</v>
      </c>
      <c r="E921" s="48" t="s">
        <v>88</v>
      </c>
      <c r="F921" s="38">
        <v>641.79999999999995</v>
      </c>
    </row>
    <row r="922" spans="1:6" ht="26.4" x14ac:dyDescent="0.3">
      <c r="A922" s="9" t="s">
        <v>443</v>
      </c>
      <c r="B922" s="48" t="s">
        <v>618</v>
      </c>
      <c r="C922" s="48" t="s">
        <v>40</v>
      </c>
      <c r="D922" s="48" t="s">
        <v>188</v>
      </c>
      <c r="E922" s="48"/>
      <c r="F922" s="38">
        <f>F925+F923</f>
        <v>715.9</v>
      </c>
    </row>
    <row r="923" spans="1:6" ht="26.4" x14ac:dyDescent="0.3">
      <c r="A923" s="9" t="s">
        <v>79</v>
      </c>
      <c r="B923" s="48" t="s">
        <v>618</v>
      </c>
      <c r="C923" s="48" t="s">
        <v>40</v>
      </c>
      <c r="D923" s="48" t="s">
        <v>188</v>
      </c>
      <c r="E923" s="48" t="s">
        <v>63</v>
      </c>
      <c r="F923" s="38">
        <f>F924</f>
        <v>515.9</v>
      </c>
    </row>
    <row r="924" spans="1:6" x14ac:dyDescent="0.3">
      <c r="A924" s="9" t="s">
        <v>99</v>
      </c>
      <c r="B924" s="48" t="s">
        <v>618</v>
      </c>
      <c r="C924" s="48" t="s">
        <v>40</v>
      </c>
      <c r="D924" s="48" t="s">
        <v>188</v>
      </c>
      <c r="E924" s="48" t="s">
        <v>100</v>
      </c>
      <c r="F924" s="38">
        <v>515.9</v>
      </c>
    </row>
    <row r="925" spans="1:6" x14ac:dyDescent="0.3">
      <c r="A925" s="9" t="s">
        <v>81</v>
      </c>
      <c r="B925" s="48" t="s">
        <v>618</v>
      </c>
      <c r="C925" s="48" t="s">
        <v>40</v>
      </c>
      <c r="D925" s="48" t="s">
        <v>188</v>
      </c>
      <c r="E925" s="48" t="s">
        <v>83</v>
      </c>
      <c r="F925" s="38">
        <f>F926</f>
        <v>200</v>
      </c>
    </row>
    <row r="926" spans="1:6" x14ac:dyDescent="0.3">
      <c r="A926" s="9" t="s">
        <v>82</v>
      </c>
      <c r="B926" s="48" t="s">
        <v>618</v>
      </c>
      <c r="C926" s="48" t="s">
        <v>40</v>
      </c>
      <c r="D926" s="48" t="s">
        <v>188</v>
      </c>
      <c r="E926" s="48" t="s">
        <v>84</v>
      </c>
      <c r="F926" s="38">
        <v>200</v>
      </c>
    </row>
    <row r="927" spans="1:6" ht="26.4" hidden="1" x14ac:dyDescent="0.3">
      <c r="A927" s="9" t="s">
        <v>711</v>
      </c>
      <c r="B927" s="48" t="s">
        <v>618</v>
      </c>
      <c r="C927" s="48" t="s">
        <v>40</v>
      </c>
      <c r="D927" s="48" t="s">
        <v>189</v>
      </c>
      <c r="E927" s="48"/>
      <c r="F927" s="38">
        <f>F928</f>
        <v>0</v>
      </c>
    </row>
    <row r="928" spans="1:6" hidden="1" x14ac:dyDescent="0.3">
      <c r="A928" s="9" t="s">
        <v>81</v>
      </c>
      <c r="B928" s="48" t="s">
        <v>618</v>
      </c>
      <c r="C928" s="48" t="s">
        <v>40</v>
      </c>
      <c r="D928" s="48" t="s">
        <v>189</v>
      </c>
      <c r="E928" s="48" t="s">
        <v>83</v>
      </c>
      <c r="F928" s="38">
        <f>F929</f>
        <v>0</v>
      </c>
    </row>
    <row r="929" spans="1:6" hidden="1" x14ac:dyDescent="0.3">
      <c r="A929" s="9" t="s">
        <v>82</v>
      </c>
      <c r="B929" s="48" t="s">
        <v>618</v>
      </c>
      <c r="C929" s="48" t="s">
        <v>40</v>
      </c>
      <c r="D929" s="48" t="s">
        <v>189</v>
      </c>
      <c r="E929" s="48" t="s">
        <v>84</v>
      </c>
      <c r="F929" s="38"/>
    </row>
    <row r="930" spans="1:6" x14ac:dyDescent="0.3">
      <c r="A930" s="9" t="s">
        <v>109</v>
      </c>
      <c r="B930" s="48" t="s">
        <v>618</v>
      </c>
      <c r="C930" s="48" t="s">
        <v>40</v>
      </c>
      <c r="D930" s="48" t="s">
        <v>190</v>
      </c>
      <c r="E930" s="48"/>
      <c r="F930" s="38">
        <f>F931+F933</f>
        <v>103.9</v>
      </c>
    </row>
    <row r="931" spans="1:6" x14ac:dyDescent="0.3">
      <c r="A931" s="9" t="s">
        <v>81</v>
      </c>
      <c r="B931" s="48" t="s">
        <v>618</v>
      </c>
      <c r="C931" s="48" t="s">
        <v>40</v>
      </c>
      <c r="D931" s="48" t="s">
        <v>190</v>
      </c>
      <c r="E931" s="48" t="s">
        <v>83</v>
      </c>
      <c r="F931" s="38">
        <f>F932</f>
        <v>100</v>
      </c>
    </row>
    <row r="932" spans="1:6" x14ac:dyDescent="0.3">
      <c r="A932" s="9" t="s">
        <v>82</v>
      </c>
      <c r="B932" s="48" t="s">
        <v>618</v>
      </c>
      <c r="C932" s="48" t="s">
        <v>40</v>
      </c>
      <c r="D932" s="48" t="s">
        <v>190</v>
      </c>
      <c r="E932" s="48" t="s">
        <v>84</v>
      </c>
      <c r="F932" s="38">
        <v>100</v>
      </c>
    </row>
    <row r="933" spans="1:6" ht="13.2" x14ac:dyDescent="0.25">
      <c r="A933" s="8" t="s">
        <v>85</v>
      </c>
      <c r="B933" s="48" t="s">
        <v>618</v>
      </c>
      <c r="C933" s="48" t="s">
        <v>40</v>
      </c>
      <c r="D933" s="48" t="s">
        <v>190</v>
      </c>
      <c r="E933" s="48" t="s">
        <v>87</v>
      </c>
      <c r="F933" s="38">
        <f>F934</f>
        <v>3.9</v>
      </c>
    </row>
    <row r="934" spans="1:6" x14ac:dyDescent="0.3">
      <c r="A934" s="9" t="s">
        <v>86</v>
      </c>
      <c r="B934" s="48" t="s">
        <v>618</v>
      </c>
      <c r="C934" s="48" t="s">
        <v>40</v>
      </c>
      <c r="D934" s="48" t="s">
        <v>190</v>
      </c>
      <c r="E934" s="48" t="s">
        <v>88</v>
      </c>
      <c r="F934" s="38">
        <v>3.9</v>
      </c>
    </row>
    <row r="935" spans="1:6" ht="13.2" x14ac:dyDescent="0.25">
      <c r="A935" s="7" t="s">
        <v>444</v>
      </c>
      <c r="B935" s="48" t="s">
        <v>618</v>
      </c>
      <c r="C935" s="48" t="s">
        <v>40</v>
      </c>
      <c r="D935" s="48" t="s">
        <v>191</v>
      </c>
      <c r="E935" s="48" t="s">
        <v>245</v>
      </c>
      <c r="F935" s="38">
        <f>F938+F936+F940</f>
        <v>1923.1</v>
      </c>
    </row>
    <row r="936" spans="1:6" ht="26.4" x14ac:dyDescent="0.3">
      <c r="A936" s="9" t="s">
        <v>79</v>
      </c>
      <c r="B936" s="48" t="s">
        <v>618</v>
      </c>
      <c r="C936" s="48" t="s">
        <v>40</v>
      </c>
      <c r="D936" s="48" t="s">
        <v>191</v>
      </c>
      <c r="E936" s="48" t="s">
        <v>63</v>
      </c>
      <c r="F936" s="38">
        <f>F937</f>
        <v>332.1</v>
      </c>
    </row>
    <row r="937" spans="1:6" x14ac:dyDescent="0.3">
      <c r="A937" s="9" t="s">
        <v>99</v>
      </c>
      <c r="B937" s="48" t="s">
        <v>618</v>
      </c>
      <c r="C937" s="48" t="s">
        <v>40</v>
      </c>
      <c r="D937" s="48" t="s">
        <v>191</v>
      </c>
      <c r="E937" s="48" t="s">
        <v>100</v>
      </c>
      <c r="F937" s="38">
        <v>332.1</v>
      </c>
    </row>
    <row r="938" spans="1:6" x14ac:dyDescent="0.3">
      <c r="A938" s="9" t="s">
        <v>81</v>
      </c>
      <c r="B938" s="48" t="s">
        <v>618</v>
      </c>
      <c r="C938" s="48" t="s">
        <v>40</v>
      </c>
      <c r="D938" s="48" t="s">
        <v>191</v>
      </c>
      <c r="E938" s="48" t="s">
        <v>83</v>
      </c>
      <c r="F938" s="38">
        <f>F939</f>
        <v>1081</v>
      </c>
    </row>
    <row r="939" spans="1:6" x14ac:dyDescent="0.3">
      <c r="A939" s="9" t="s">
        <v>82</v>
      </c>
      <c r="B939" s="48" t="s">
        <v>618</v>
      </c>
      <c r="C939" s="48" t="s">
        <v>40</v>
      </c>
      <c r="D939" s="48" t="s">
        <v>191</v>
      </c>
      <c r="E939" s="48" t="s">
        <v>84</v>
      </c>
      <c r="F939" s="38">
        <v>1081</v>
      </c>
    </row>
    <row r="940" spans="1:6" ht="13.2" x14ac:dyDescent="0.25">
      <c r="A940" s="8" t="s">
        <v>85</v>
      </c>
      <c r="B940" s="48" t="s">
        <v>618</v>
      </c>
      <c r="C940" s="48" t="s">
        <v>40</v>
      </c>
      <c r="D940" s="48" t="s">
        <v>191</v>
      </c>
      <c r="E940" s="48" t="s">
        <v>87</v>
      </c>
      <c r="F940" s="38">
        <f>F941</f>
        <v>510</v>
      </c>
    </row>
    <row r="941" spans="1:6" x14ac:dyDescent="0.3">
      <c r="A941" s="9" t="s">
        <v>86</v>
      </c>
      <c r="B941" s="48" t="s">
        <v>618</v>
      </c>
      <c r="C941" s="48" t="s">
        <v>40</v>
      </c>
      <c r="D941" s="48" t="s">
        <v>191</v>
      </c>
      <c r="E941" s="48" t="s">
        <v>88</v>
      </c>
      <c r="F941" s="38">
        <v>510</v>
      </c>
    </row>
    <row r="942" spans="1:6" ht="26.4" hidden="1" x14ac:dyDescent="0.25">
      <c r="A942" s="7" t="s">
        <v>679</v>
      </c>
      <c r="B942" s="48" t="s">
        <v>618</v>
      </c>
      <c r="C942" s="48" t="s">
        <v>40</v>
      </c>
      <c r="D942" s="48" t="s">
        <v>192</v>
      </c>
      <c r="E942" s="48"/>
      <c r="F942" s="38">
        <f>F943+F945</f>
        <v>0</v>
      </c>
    </row>
    <row r="943" spans="1:6" hidden="1" x14ac:dyDescent="0.3">
      <c r="A943" s="9" t="s">
        <v>81</v>
      </c>
      <c r="B943" s="48" t="s">
        <v>618</v>
      </c>
      <c r="C943" s="48" t="s">
        <v>40</v>
      </c>
      <c r="D943" s="48" t="s">
        <v>192</v>
      </c>
      <c r="E943" s="48" t="s">
        <v>83</v>
      </c>
      <c r="F943" s="38">
        <f>F944</f>
        <v>0</v>
      </c>
    </row>
    <row r="944" spans="1:6" hidden="1" x14ac:dyDescent="0.3">
      <c r="A944" s="9" t="s">
        <v>82</v>
      </c>
      <c r="B944" s="48" t="s">
        <v>618</v>
      </c>
      <c r="C944" s="48" t="s">
        <v>40</v>
      </c>
      <c r="D944" s="48" t="s">
        <v>192</v>
      </c>
      <c r="E944" s="48" t="s">
        <v>84</v>
      </c>
      <c r="F944" s="38"/>
    </row>
    <row r="945" spans="1:6" ht="13.2" hidden="1" x14ac:dyDescent="0.25">
      <c r="A945" s="8" t="s">
        <v>85</v>
      </c>
      <c r="B945" s="48" t="s">
        <v>618</v>
      </c>
      <c r="C945" s="48" t="s">
        <v>40</v>
      </c>
      <c r="D945" s="48" t="s">
        <v>192</v>
      </c>
      <c r="E945" s="48" t="s">
        <v>87</v>
      </c>
      <c r="F945" s="38">
        <f>F946</f>
        <v>0</v>
      </c>
    </row>
    <row r="946" spans="1:6" hidden="1" x14ac:dyDescent="0.3">
      <c r="A946" s="9" t="s">
        <v>86</v>
      </c>
      <c r="B946" s="48" t="s">
        <v>618</v>
      </c>
      <c r="C946" s="48" t="s">
        <v>40</v>
      </c>
      <c r="D946" s="48" t="s">
        <v>192</v>
      </c>
      <c r="E946" s="48" t="s">
        <v>88</v>
      </c>
      <c r="F946" s="38"/>
    </row>
    <row r="947" spans="1:6" ht="13.2" x14ac:dyDescent="0.25">
      <c r="A947" s="56" t="s">
        <v>699</v>
      </c>
      <c r="B947" s="48" t="s">
        <v>618</v>
      </c>
      <c r="C947" s="61" t="s">
        <v>40</v>
      </c>
      <c r="D947" s="61" t="s">
        <v>693</v>
      </c>
      <c r="E947" s="61"/>
      <c r="F947" s="38">
        <f>F948</f>
        <v>4454.3999999999996</v>
      </c>
    </row>
    <row r="948" spans="1:6" x14ac:dyDescent="0.3">
      <c r="A948" s="9" t="s">
        <v>81</v>
      </c>
      <c r="B948" s="48" t="s">
        <v>618</v>
      </c>
      <c r="C948" s="61" t="s">
        <v>40</v>
      </c>
      <c r="D948" s="61" t="s">
        <v>693</v>
      </c>
      <c r="E948" s="61" t="s">
        <v>83</v>
      </c>
      <c r="F948" s="38">
        <f>F949</f>
        <v>4454.3999999999996</v>
      </c>
    </row>
    <row r="949" spans="1:6" x14ac:dyDescent="0.3">
      <c r="A949" s="9" t="s">
        <v>82</v>
      </c>
      <c r="B949" s="48" t="s">
        <v>618</v>
      </c>
      <c r="C949" s="61" t="s">
        <v>40</v>
      </c>
      <c r="D949" s="61" t="s">
        <v>693</v>
      </c>
      <c r="E949" s="61" t="s">
        <v>84</v>
      </c>
      <c r="F949" s="38">
        <v>4454.3999999999996</v>
      </c>
    </row>
    <row r="950" spans="1:6" ht="13.2" x14ac:dyDescent="0.25">
      <c r="A950" s="56" t="s">
        <v>688</v>
      </c>
      <c r="B950" s="48" t="s">
        <v>618</v>
      </c>
      <c r="C950" s="48" t="s">
        <v>40</v>
      </c>
      <c r="D950" s="61" t="s">
        <v>446</v>
      </c>
      <c r="E950" s="61"/>
      <c r="F950" s="38">
        <f>F951</f>
        <v>500</v>
      </c>
    </row>
    <row r="951" spans="1:6" ht="13.2" x14ac:dyDescent="0.25">
      <c r="A951" s="56" t="s">
        <v>89</v>
      </c>
      <c r="B951" s="48" t="s">
        <v>618</v>
      </c>
      <c r="C951" s="48" t="s">
        <v>40</v>
      </c>
      <c r="D951" s="61" t="s">
        <v>446</v>
      </c>
      <c r="E951" s="61" t="s">
        <v>90</v>
      </c>
      <c r="F951" s="38">
        <f>F952</f>
        <v>500</v>
      </c>
    </row>
    <row r="952" spans="1:6" ht="13.2" x14ac:dyDescent="0.25">
      <c r="A952" s="56" t="s">
        <v>445</v>
      </c>
      <c r="B952" s="48" t="s">
        <v>618</v>
      </c>
      <c r="C952" s="48" t="s">
        <v>40</v>
      </c>
      <c r="D952" s="61" t="s">
        <v>446</v>
      </c>
      <c r="E952" s="61" t="s">
        <v>97</v>
      </c>
      <c r="F952" s="38">
        <v>500</v>
      </c>
    </row>
    <row r="953" spans="1:6" ht="26.4" x14ac:dyDescent="0.25">
      <c r="A953" s="7" t="s">
        <v>449</v>
      </c>
      <c r="B953" s="48" t="s">
        <v>618</v>
      </c>
      <c r="C953" s="48" t="s">
        <v>40</v>
      </c>
      <c r="D953" s="48" t="s">
        <v>193</v>
      </c>
      <c r="E953" s="48"/>
      <c r="F953" s="38">
        <f>F954</f>
        <v>6065.6</v>
      </c>
    </row>
    <row r="954" spans="1:6" x14ac:dyDescent="0.3">
      <c r="A954" s="9" t="s">
        <v>89</v>
      </c>
      <c r="B954" s="48" t="s">
        <v>618</v>
      </c>
      <c r="C954" s="48" t="s">
        <v>40</v>
      </c>
      <c r="D954" s="48" t="s">
        <v>193</v>
      </c>
      <c r="E954" s="48" t="s">
        <v>90</v>
      </c>
      <c r="F954" s="38">
        <f>F955</f>
        <v>6065.6</v>
      </c>
    </row>
    <row r="955" spans="1:6" x14ac:dyDescent="0.3">
      <c r="A955" s="15" t="s">
        <v>96</v>
      </c>
      <c r="B955" s="48" t="s">
        <v>618</v>
      </c>
      <c r="C955" s="48" t="s">
        <v>40</v>
      </c>
      <c r="D955" s="48" t="s">
        <v>193</v>
      </c>
      <c r="E955" s="48" t="s">
        <v>97</v>
      </c>
      <c r="F955" s="38">
        <v>6065.6</v>
      </c>
    </row>
    <row r="956" spans="1:6" hidden="1" x14ac:dyDescent="0.3">
      <c r="A956" s="9" t="s">
        <v>712</v>
      </c>
      <c r="B956" s="48" t="s">
        <v>618</v>
      </c>
      <c r="C956" s="48" t="s">
        <v>40</v>
      </c>
      <c r="D956" s="48" t="s">
        <v>322</v>
      </c>
      <c r="E956" s="48"/>
      <c r="F956" s="38">
        <f>F957</f>
        <v>0</v>
      </c>
    </row>
    <row r="957" spans="1:6" hidden="1" x14ac:dyDescent="0.3">
      <c r="A957" s="9" t="s">
        <v>89</v>
      </c>
      <c r="B957" s="48" t="s">
        <v>618</v>
      </c>
      <c r="C957" s="48" t="s">
        <v>40</v>
      </c>
      <c r="D957" s="48" t="s">
        <v>322</v>
      </c>
      <c r="E957" s="48" t="s">
        <v>90</v>
      </c>
      <c r="F957" s="38">
        <f>F958</f>
        <v>0</v>
      </c>
    </row>
    <row r="958" spans="1:6" hidden="1" x14ac:dyDescent="0.3">
      <c r="A958" s="15" t="s">
        <v>96</v>
      </c>
      <c r="B958" s="48" t="s">
        <v>618</v>
      </c>
      <c r="C958" s="48" t="s">
        <v>40</v>
      </c>
      <c r="D958" s="48" t="s">
        <v>322</v>
      </c>
      <c r="E958" s="48" t="s">
        <v>97</v>
      </c>
      <c r="F958" s="38"/>
    </row>
    <row r="959" spans="1:6" x14ac:dyDescent="0.25">
      <c r="A959" s="84" t="s">
        <v>638</v>
      </c>
      <c r="B959" s="6" t="s">
        <v>619</v>
      </c>
      <c r="C959" s="6"/>
      <c r="D959" s="6"/>
      <c r="E959" s="6"/>
      <c r="F959" s="36">
        <f>F960</f>
        <v>9435.4</v>
      </c>
    </row>
    <row r="960" spans="1:6" x14ac:dyDescent="0.3">
      <c r="A960" s="72" t="s">
        <v>66</v>
      </c>
      <c r="B960" s="6" t="s">
        <v>619</v>
      </c>
      <c r="C960" s="6" t="s">
        <v>213</v>
      </c>
      <c r="D960" s="6"/>
      <c r="E960" s="6"/>
      <c r="F960" s="36">
        <f>F961</f>
        <v>9435.4</v>
      </c>
    </row>
    <row r="961" spans="1:6" ht="26.4" x14ac:dyDescent="0.25">
      <c r="A961" s="21" t="s">
        <v>249</v>
      </c>
      <c r="B961" s="6" t="s">
        <v>619</v>
      </c>
      <c r="C961" s="6" t="s">
        <v>250</v>
      </c>
      <c r="D961" s="6"/>
      <c r="E961" s="6"/>
      <c r="F961" s="36">
        <f>F962</f>
        <v>9435.4</v>
      </c>
    </row>
    <row r="962" spans="1:6" ht="13.2" x14ac:dyDescent="0.25">
      <c r="A962" s="8" t="s">
        <v>108</v>
      </c>
      <c r="B962" s="48" t="s">
        <v>619</v>
      </c>
      <c r="C962" s="48" t="s">
        <v>250</v>
      </c>
      <c r="D962" s="48" t="s">
        <v>53</v>
      </c>
      <c r="E962" s="48"/>
      <c r="F962" s="38">
        <f>F963+F970</f>
        <v>9435.4</v>
      </c>
    </row>
    <row r="963" spans="1:6" ht="13.2" x14ac:dyDescent="0.25">
      <c r="A963" s="7" t="s">
        <v>590</v>
      </c>
      <c r="B963" s="48" t="s">
        <v>619</v>
      </c>
      <c r="C963" s="48" t="s">
        <v>250</v>
      </c>
      <c r="D963" s="48" t="s">
        <v>302</v>
      </c>
      <c r="E963" s="48" t="s">
        <v>245</v>
      </c>
      <c r="F963" s="38">
        <f>F964+F966+F968</f>
        <v>5377.4</v>
      </c>
    </row>
    <row r="964" spans="1:6" ht="29.25" customHeight="1" x14ac:dyDescent="0.3">
      <c r="A964" s="9" t="s">
        <v>79</v>
      </c>
      <c r="B964" s="48" t="s">
        <v>619</v>
      </c>
      <c r="C964" s="48" t="s">
        <v>250</v>
      </c>
      <c r="D964" s="48" t="s">
        <v>302</v>
      </c>
      <c r="E964" s="48" t="s">
        <v>63</v>
      </c>
      <c r="F964" s="38">
        <f>F965</f>
        <v>4840.3999999999996</v>
      </c>
    </row>
    <row r="965" spans="1:6" x14ac:dyDescent="0.3">
      <c r="A965" s="9" t="s">
        <v>80</v>
      </c>
      <c r="B965" s="48" t="s">
        <v>619</v>
      </c>
      <c r="C965" s="48" t="s">
        <v>250</v>
      </c>
      <c r="D965" s="48" t="s">
        <v>302</v>
      </c>
      <c r="E965" s="48" t="s">
        <v>254</v>
      </c>
      <c r="F965" s="38">
        <v>4840.3999999999996</v>
      </c>
    </row>
    <row r="966" spans="1:6" x14ac:dyDescent="0.3">
      <c r="A966" s="9" t="s">
        <v>81</v>
      </c>
      <c r="B966" s="48" t="s">
        <v>619</v>
      </c>
      <c r="C966" s="48" t="s">
        <v>250</v>
      </c>
      <c r="D966" s="48" t="s">
        <v>302</v>
      </c>
      <c r="E966" s="48" t="s">
        <v>83</v>
      </c>
      <c r="F966" s="38">
        <f>F967</f>
        <v>527</v>
      </c>
    </row>
    <row r="967" spans="1:6" x14ac:dyDescent="0.3">
      <c r="A967" s="9" t="s">
        <v>82</v>
      </c>
      <c r="B967" s="48" t="s">
        <v>619</v>
      </c>
      <c r="C967" s="48" t="s">
        <v>250</v>
      </c>
      <c r="D967" s="48" t="s">
        <v>302</v>
      </c>
      <c r="E967" s="48" t="s">
        <v>84</v>
      </c>
      <c r="F967" s="38">
        <v>527</v>
      </c>
    </row>
    <row r="968" spans="1:6" x14ac:dyDescent="0.3">
      <c r="A968" s="9" t="s">
        <v>85</v>
      </c>
      <c r="B968" s="48" t="s">
        <v>619</v>
      </c>
      <c r="C968" s="48" t="s">
        <v>250</v>
      </c>
      <c r="D968" s="48" t="s">
        <v>302</v>
      </c>
      <c r="E968" s="48" t="s">
        <v>87</v>
      </c>
      <c r="F968" s="38">
        <v>10</v>
      </c>
    </row>
    <row r="969" spans="1:6" x14ac:dyDescent="0.3">
      <c r="A969" s="9" t="s">
        <v>86</v>
      </c>
      <c r="B969" s="48" t="s">
        <v>619</v>
      </c>
      <c r="C969" s="48" t="s">
        <v>250</v>
      </c>
      <c r="D969" s="48" t="s">
        <v>302</v>
      </c>
      <c r="E969" s="48" t="s">
        <v>88</v>
      </c>
      <c r="F969" s="38">
        <v>10</v>
      </c>
    </row>
    <row r="970" spans="1:6" ht="13.2" x14ac:dyDescent="0.25">
      <c r="A970" s="8" t="s">
        <v>564</v>
      </c>
      <c r="B970" s="48" t="s">
        <v>619</v>
      </c>
      <c r="C970" s="48" t="s">
        <v>250</v>
      </c>
      <c r="D970" s="48" t="s">
        <v>563</v>
      </c>
      <c r="E970" s="48"/>
      <c r="F970" s="38">
        <f>F971</f>
        <v>4058</v>
      </c>
    </row>
    <row r="971" spans="1:6" ht="28.5" customHeight="1" x14ac:dyDescent="0.3">
      <c r="A971" s="9" t="s">
        <v>79</v>
      </c>
      <c r="B971" s="48" t="s">
        <v>619</v>
      </c>
      <c r="C971" s="48" t="s">
        <v>250</v>
      </c>
      <c r="D971" s="48" t="s">
        <v>563</v>
      </c>
      <c r="E971" s="48" t="s">
        <v>63</v>
      </c>
      <c r="F971" s="38">
        <f>F972</f>
        <v>4058</v>
      </c>
    </row>
    <row r="972" spans="1:6" x14ac:dyDescent="0.3">
      <c r="A972" s="9" t="s">
        <v>80</v>
      </c>
      <c r="B972" s="48" t="s">
        <v>619</v>
      </c>
      <c r="C972" s="48" t="s">
        <v>250</v>
      </c>
      <c r="D972" s="48" t="s">
        <v>563</v>
      </c>
      <c r="E972" s="48" t="s">
        <v>254</v>
      </c>
      <c r="F972" s="38">
        <v>4058</v>
      </c>
    </row>
    <row r="973" spans="1:6" ht="14.4" x14ac:dyDescent="0.3">
      <c r="A973" s="84" t="s">
        <v>639</v>
      </c>
      <c r="B973" s="6" t="s">
        <v>620</v>
      </c>
      <c r="C973" s="22"/>
      <c r="D973" s="6"/>
      <c r="E973" s="6"/>
      <c r="F973" s="36">
        <f>F974</f>
        <v>7277.4</v>
      </c>
    </row>
    <row r="974" spans="1:6" x14ac:dyDescent="0.3">
      <c r="A974" s="72" t="s">
        <v>66</v>
      </c>
      <c r="B974" s="6" t="s">
        <v>620</v>
      </c>
      <c r="C974" s="6" t="s">
        <v>213</v>
      </c>
      <c r="D974" s="6"/>
      <c r="E974" s="6"/>
      <c r="F974" s="36">
        <f>F975</f>
        <v>7277.4</v>
      </c>
    </row>
    <row r="975" spans="1:6" ht="26.4" x14ac:dyDescent="0.25">
      <c r="A975" s="21" t="s">
        <v>256</v>
      </c>
      <c r="B975" s="6" t="s">
        <v>620</v>
      </c>
      <c r="C975" s="6" t="s">
        <v>257</v>
      </c>
      <c r="D975" s="6"/>
      <c r="E975" s="6"/>
      <c r="F975" s="36">
        <f>F976</f>
        <v>7277.4</v>
      </c>
    </row>
    <row r="976" spans="1:6" ht="13.2" x14ac:dyDescent="0.25">
      <c r="A976" s="8" t="s">
        <v>108</v>
      </c>
      <c r="B976" s="48" t="s">
        <v>620</v>
      </c>
      <c r="C976" s="48" t="s">
        <v>257</v>
      </c>
      <c r="D976" s="48" t="s">
        <v>53</v>
      </c>
      <c r="E976" s="48"/>
      <c r="F976" s="38">
        <f>F977+F984</f>
        <v>7277.4</v>
      </c>
    </row>
    <row r="977" spans="1:6" x14ac:dyDescent="0.3">
      <c r="A977" s="9" t="s">
        <v>579</v>
      </c>
      <c r="B977" s="48" t="s">
        <v>620</v>
      </c>
      <c r="C977" s="48" t="s">
        <v>257</v>
      </c>
      <c r="D977" s="48" t="s">
        <v>565</v>
      </c>
      <c r="E977" s="48"/>
      <c r="F977" s="38">
        <f>F978+F980+F982</f>
        <v>5377.4</v>
      </c>
    </row>
    <row r="978" spans="1:6" ht="29.25" customHeight="1" x14ac:dyDescent="0.3">
      <c r="A978" s="9" t="s">
        <v>79</v>
      </c>
      <c r="B978" s="48" t="s">
        <v>620</v>
      </c>
      <c r="C978" s="48" t="s">
        <v>257</v>
      </c>
      <c r="D978" s="48" t="s">
        <v>565</v>
      </c>
      <c r="E978" s="48" t="s">
        <v>63</v>
      </c>
      <c r="F978" s="38">
        <f>F979</f>
        <v>4840.3999999999996</v>
      </c>
    </row>
    <row r="979" spans="1:6" x14ac:dyDescent="0.3">
      <c r="A979" s="9" t="s">
        <v>80</v>
      </c>
      <c r="B979" s="48" t="s">
        <v>620</v>
      </c>
      <c r="C979" s="48" t="s">
        <v>257</v>
      </c>
      <c r="D979" s="48" t="s">
        <v>565</v>
      </c>
      <c r="E979" s="48" t="s">
        <v>254</v>
      </c>
      <c r="F979" s="38">
        <v>4840.3999999999996</v>
      </c>
    </row>
    <row r="980" spans="1:6" x14ac:dyDescent="0.3">
      <c r="A980" s="9" t="s">
        <v>81</v>
      </c>
      <c r="B980" s="48" t="s">
        <v>620</v>
      </c>
      <c r="C980" s="48" t="s">
        <v>257</v>
      </c>
      <c r="D980" s="48" t="s">
        <v>565</v>
      </c>
      <c r="E980" s="48" t="s">
        <v>83</v>
      </c>
      <c r="F980" s="38">
        <f>F981</f>
        <v>527</v>
      </c>
    </row>
    <row r="981" spans="1:6" x14ac:dyDescent="0.3">
      <c r="A981" s="9" t="s">
        <v>82</v>
      </c>
      <c r="B981" s="48" t="s">
        <v>620</v>
      </c>
      <c r="C981" s="48" t="s">
        <v>257</v>
      </c>
      <c r="D981" s="48" t="s">
        <v>565</v>
      </c>
      <c r="E981" s="48" t="s">
        <v>84</v>
      </c>
      <c r="F981" s="38">
        <v>527</v>
      </c>
    </row>
    <row r="982" spans="1:6" x14ac:dyDescent="0.3">
      <c r="A982" s="9" t="s">
        <v>85</v>
      </c>
      <c r="B982" s="48" t="s">
        <v>620</v>
      </c>
      <c r="C982" s="48" t="s">
        <v>257</v>
      </c>
      <c r="D982" s="48" t="s">
        <v>565</v>
      </c>
      <c r="E982" s="48" t="s">
        <v>87</v>
      </c>
      <c r="F982" s="38">
        <v>10</v>
      </c>
    </row>
    <row r="983" spans="1:6" x14ac:dyDescent="0.3">
      <c r="A983" s="9" t="s">
        <v>86</v>
      </c>
      <c r="B983" s="48" t="s">
        <v>620</v>
      </c>
      <c r="C983" s="48" t="s">
        <v>257</v>
      </c>
      <c r="D983" s="48" t="s">
        <v>565</v>
      </c>
      <c r="E983" s="48" t="s">
        <v>88</v>
      </c>
      <c r="F983" s="38">
        <v>10</v>
      </c>
    </row>
    <row r="984" spans="1:6" ht="13.2" x14ac:dyDescent="0.25">
      <c r="A984" s="7" t="s">
        <v>654</v>
      </c>
      <c r="B984" s="48" t="s">
        <v>620</v>
      </c>
      <c r="C984" s="48" t="s">
        <v>257</v>
      </c>
      <c r="D984" s="48" t="s">
        <v>303</v>
      </c>
      <c r="E984" s="48" t="s">
        <v>245</v>
      </c>
      <c r="F984" s="38">
        <f>F985</f>
        <v>1900</v>
      </c>
    </row>
    <row r="985" spans="1:6" ht="27.75" customHeight="1" x14ac:dyDescent="0.3">
      <c r="A985" s="9" t="s">
        <v>79</v>
      </c>
      <c r="B985" s="48" t="s">
        <v>620</v>
      </c>
      <c r="C985" s="48" t="s">
        <v>257</v>
      </c>
      <c r="D985" s="48" t="s">
        <v>303</v>
      </c>
      <c r="E985" s="48" t="s">
        <v>63</v>
      </c>
      <c r="F985" s="38">
        <f>F986</f>
        <v>1900</v>
      </c>
    </row>
    <row r="986" spans="1:6" x14ac:dyDescent="0.3">
      <c r="A986" s="9" t="s">
        <v>80</v>
      </c>
      <c r="B986" s="48" t="s">
        <v>620</v>
      </c>
      <c r="C986" s="48" t="s">
        <v>257</v>
      </c>
      <c r="D986" s="48" t="s">
        <v>303</v>
      </c>
      <c r="E986" s="48" t="s">
        <v>254</v>
      </c>
      <c r="F986" s="38">
        <v>1900</v>
      </c>
    </row>
    <row r="987" spans="1:6" x14ac:dyDescent="0.25">
      <c r="A987" s="85" t="s">
        <v>640</v>
      </c>
      <c r="B987" s="6" t="s">
        <v>621</v>
      </c>
      <c r="C987" s="6"/>
      <c r="D987" s="6"/>
      <c r="E987" s="6"/>
      <c r="F987" s="36">
        <f>F988+F1024</f>
        <v>58076.7</v>
      </c>
    </row>
    <row r="988" spans="1:6" x14ac:dyDescent="0.3">
      <c r="A988" s="72" t="s">
        <v>66</v>
      </c>
      <c r="B988" s="6" t="s">
        <v>621</v>
      </c>
      <c r="C988" s="6" t="s">
        <v>213</v>
      </c>
      <c r="D988" s="6"/>
      <c r="E988" s="6"/>
      <c r="F988" s="36">
        <f>F989+F1005+F1011</f>
        <v>41076.699999999997</v>
      </c>
    </row>
    <row r="989" spans="1:6" ht="26.4" x14ac:dyDescent="0.25">
      <c r="A989" s="21" t="s">
        <v>256</v>
      </c>
      <c r="B989" s="6" t="s">
        <v>621</v>
      </c>
      <c r="C989" s="6" t="s">
        <v>257</v>
      </c>
      <c r="D989" s="6"/>
      <c r="E989" s="6"/>
      <c r="F989" s="36">
        <f>F990</f>
        <v>23568.6</v>
      </c>
    </row>
    <row r="990" spans="1:6" ht="26.4" x14ac:dyDescent="0.25">
      <c r="A990" s="7" t="s">
        <v>403</v>
      </c>
      <c r="B990" s="48" t="s">
        <v>621</v>
      </c>
      <c r="C990" s="48" t="s">
        <v>257</v>
      </c>
      <c r="D990" s="48" t="s">
        <v>49</v>
      </c>
      <c r="E990" s="48"/>
      <c r="F990" s="38">
        <f>F991</f>
        <v>23568.6</v>
      </c>
    </row>
    <row r="991" spans="1:6" x14ac:dyDescent="0.3">
      <c r="A991" s="9" t="s">
        <v>133</v>
      </c>
      <c r="B991" s="48" t="s">
        <v>621</v>
      </c>
      <c r="C991" s="48" t="s">
        <v>257</v>
      </c>
      <c r="D991" s="48" t="s">
        <v>286</v>
      </c>
      <c r="E991" s="48"/>
      <c r="F991" s="38">
        <f>F992+F999+F1002</f>
        <v>23568.6</v>
      </c>
    </row>
    <row r="992" spans="1:6" x14ac:dyDescent="0.3">
      <c r="A992" s="9" t="s">
        <v>507</v>
      </c>
      <c r="B992" s="48" t="s">
        <v>621</v>
      </c>
      <c r="C992" s="48" t="s">
        <v>257</v>
      </c>
      <c r="D992" s="48" t="s">
        <v>506</v>
      </c>
      <c r="E992" s="48" t="s">
        <v>245</v>
      </c>
      <c r="F992" s="38">
        <f>F993+F995+F997</f>
        <v>23248.6</v>
      </c>
    </row>
    <row r="993" spans="1:6" ht="29.25" customHeight="1" outlineLevel="3" x14ac:dyDescent="0.3">
      <c r="A993" s="9" t="s">
        <v>79</v>
      </c>
      <c r="B993" s="48" t="s">
        <v>621</v>
      </c>
      <c r="C993" s="48" t="s">
        <v>257</v>
      </c>
      <c r="D993" s="48" t="s">
        <v>506</v>
      </c>
      <c r="E993" s="48" t="s">
        <v>63</v>
      </c>
      <c r="F993" s="38">
        <f>F994</f>
        <v>16743.8</v>
      </c>
    </row>
    <row r="994" spans="1:6" outlineLevel="3" x14ac:dyDescent="0.3">
      <c r="A994" s="9" t="s">
        <v>80</v>
      </c>
      <c r="B994" s="48" t="s">
        <v>621</v>
      </c>
      <c r="C994" s="48" t="s">
        <v>257</v>
      </c>
      <c r="D994" s="48" t="s">
        <v>506</v>
      </c>
      <c r="E994" s="48" t="s">
        <v>254</v>
      </c>
      <c r="F994" s="38">
        <v>16743.8</v>
      </c>
    </row>
    <row r="995" spans="1:6" outlineLevel="3" x14ac:dyDescent="0.3">
      <c r="A995" s="9" t="s">
        <v>81</v>
      </c>
      <c r="B995" s="48" t="s">
        <v>621</v>
      </c>
      <c r="C995" s="48" t="s">
        <v>257</v>
      </c>
      <c r="D995" s="48" t="s">
        <v>506</v>
      </c>
      <c r="E995" s="48" t="s">
        <v>83</v>
      </c>
      <c r="F995" s="38">
        <f>F996</f>
        <v>6228.7</v>
      </c>
    </row>
    <row r="996" spans="1:6" outlineLevel="3" x14ac:dyDescent="0.3">
      <c r="A996" s="9" t="s">
        <v>82</v>
      </c>
      <c r="B996" s="48" t="s">
        <v>621</v>
      </c>
      <c r="C996" s="48" t="s">
        <v>257</v>
      </c>
      <c r="D996" s="48" t="s">
        <v>506</v>
      </c>
      <c r="E996" s="48" t="s">
        <v>84</v>
      </c>
      <c r="F996" s="38">
        <v>6228.7</v>
      </c>
    </row>
    <row r="997" spans="1:6" ht="13.2" outlineLevel="3" x14ac:dyDescent="0.25">
      <c r="A997" s="8" t="s">
        <v>85</v>
      </c>
      <c r="B997" s="48" t="s">
        <v>621</v>
      </c>
      <c r="C997" s="48" t="s">
        <v>257</v>
      </c>
      <c r="D997" s="48" t="s">
        <v>506</v>
      </c>
      <c r="E997" s="48" t="s">
        <v>87</v>
      </c>
      <c r="F997" s="38">
        <f>F998</f>
        <v>276.10000000000002</v>
      </c>
    </row>
    <row r="998" spans="1:6" outlineLevel="3" x14ac:dyDescent="0.3">
      <c r="A998" s="9" t="s">
        <v>86</v>
      </c>
      <c r="B998" s="48" t="s">
        <v>621</v>
      </c>
      <c r="C998" s="48" t="s">
        <v>257</v>
      </c>
      <c r="D998" s="48" t="s">
        <v>506</v>
      </c>
      <c r="E998" s="48" t="s">
        <v>88</v>
      </c>
      <c r="F998" s="38">
        <v>276.10000000000002</v>
      </c>
    </row>
    <row r="999" spans="1:6" ht="17.399999999999999" customHeight="1" outlineLevel="3" x14ac:dyDescent="0.3">
      <c r="A999" s="9" t="s">
        <v>325</v>
      </c>
      <c r="B999" s="48" t="s">
        <v>621</v>
      </c>
      <c r="C999" s="48" t="s">
        <v>257</v>
      </c>
      <c r="D999" s="48" t="s">
        <v>511</v>
      </c>
      <c r="E999" s="48"/>
      <c r="F999" s="38">
        <f>F1000</f>
        <v>300</v>
      </c>
    </row>
    <row r="1000" spans="1:6" outlineLevel="3" x14ac:dyDescent="0.3">
      <c r="A1000" s="9" t="s">
        <v>81</v>
      </c>
      <c r="B1000" s="48" t="s">
        <v>621</v>
      </c>
      <c r="C1000" s="48" t="s">
        <v>257</v>
      </c>
      <c r="D1000" s="48" t="s">
        <v>511</v>
      </c>
      <c r="E1000" s="48" t="s">
        <v>83</v>
      </c>
      <c r="F1000" s="38">
        <f>F1001</f>
        <v>300</v>
      </c>
    </row>
    <row r="1001" spans="1:6" outlineLevel="3" x14ac:dyDescent="0.3">
      <c r="A1001" s="9" t="s">
        <v>82</v>
      </c>
      <c r="B1001" s="48" t="s">
        <v>621</v>
      </c>
      <c r="C1001" s="48" t="s">
        <v>257</v>
      </c>
      <c r="D1001" s="48" t="s">
        <v>511</v>
      </c>
      <c r="E1001" s="48" t="s">
        <v>84</v>
      </c>
      <c r="F1001" s="38">
        <v>300</v>
      </c>
    </row>
    <row r="1002" spans="1:6" ht="13.2" outlineLevel="3" x14ac:dyDescent="0.25">
      <c r="A1002" s="7" t="s">
        <v>198</v>
      </c>
      <c r="B1002" s="48" t="s">
        <v>621</v>
      </c>
      <c r="C1002" s="48" t="s">
        <v>257</v>
      </c>
      <c r="D1002" s="48" t="s">
        <v>516</v>
      </c>
      <c r="E1002" s="48" t="s">
        <v>245</v>
      </c>
      <c r="F1002" s="38">
        <f>F1003</f>
        <v>20</v>
      </c>
    </row>
    <row r="1003" spans="1:6" outlineLevel="3" x14ac:dyDescent="0.3">
      <c r="A1003" s="9" t="s">
        <v>81</v>
      </c>
      <c r="B1003" s="48" t="s">
        <v>621</v>
      </c>
      <c r="C1003" s="48" t="s">
        <v>257</v>
      </c>
      <c r="D1003" s="48" t="s">
        <v>516</v>
      </c>
      <c r="E1003" s="48" t="s">
        <v>83</v>
      </c>
      <c r="F1003" s="38">
        <f>F1004</f>
        <v>20</v>
      </c>
    </row>
    <row r="1004" spans="1:6" outlineLevel="3" x14ac:dyDescent="0.3">
      <c r="A1004" s="9" t="s">
        <v>82</v>
      </c>
      <c r="B1004" s="48" t="s">
        <v>621</v>
      </c>
      <c r="C1004" s="48" t="s">
        <v>257</v>
      </c>
      <c r="D1004" s="48" t="s">
        <v>516</v>
      </c>
      <c r="E1004" s="48" t="s">
        <v>84</v>
      </c>
      <c r="F1004" s="38">
        <v>20</v>
      </c>
    </row>
    <row r="1005" spans="1:6" ht="13.2" outlineLevel="3" x14ac:dyDescent="0.25">
      <c r="A1005" s="21" t="s">
        <v>258</v>
      </c>
      <c r="B1005" s="6" t="s">
        <v>621</v>
      </c>
      <c r="C1005" s="6" t="s">
        <v>259</v>
      </c>
      <c r="D1005" s="6"/>
      <c r="E1005" s="6"/>
      <c r="F1005" s="36">
        <f>F1006</f>
        <v>15000</v>
      </c>
    </row>
    <row r="1006" spans="1:6" outlineLevel="3" x14ac:dyDescent="0.3">
      <c r="A1006" s="9" t="s">
        <v>406</v>
      </c>
      <c r="B1006" s="48" t="s">
        <v>621</v>
      </c>
      <c r="C1006" s="48" t="s">
        <v>259</v>
      </c>
      <c r="D1006" s="48" t="s">
        <v>50</v>
      </c>
      <c r="E1006" s="48"/>
      <c r="F1006" s="38">
        <f>F1007</f>
        <v>15000</v>
      </c>
    </row>
    <row r="1007" spans="1:6" ht="13.2" x14ac:dyDescent="0.25">
      <c r="A1007" s="10" t="s">
        <v>130</v>
      </c>
      <c r="B1007" s="48" t="s">
        <v>621</v>
      </c>
      <c r="C1007" s="48" t="s">
        <v>259</v>
      </c>
      <c r="D1007" s="48" t="s">
        <v>529</v>
      </c>
      <c r="E1007" s="48"/>
      <c r="F1007" s="38">
        <f>F1008</f>
        <v>15000</v>
      </c>
    </row>
    <row r="1008" spans="1:6" ht="13.2" x14ac:dyDescent="0.25">
      <c r="A1008" s="7" t="s">
        <v>260</v>
      </c>
      <c r="B1008" s="48" t="s">
        <v>621</v>
      </c>
      <c r="C1008" s="48" t="s">
        <v>259</v>
      </c>
      <c r="D1008" s="48" t="s">
        <v>531</v>
      </c>
      <c r="E1008" s="48" t="s">
        <v>245</v>
      </c>
      <c r="F1008" s="38">
        <f>F1009</f>
        <v>15000</v>
      </c>
    </row>
    <row r="1009" spans="1:6" ht="13.2" x14ac:dyDescent="0.25">
      <c r="A1009" s="8" t="s">
        <v>85</v>
      </c>
      <c r="B1009" s="48" t="s">
        <v>621</v>
      </c>
      <c r="C1009" s="48" t="s">
        <v>259</v>
      </c>
      <c r="D1009" s="48" t="s">
        <v>531</v>
      </c>
      <c r="E1009" s="48" t="s">
        <v>87</v>
      </c>
      <c r="F1009" s="38">
        <f>F1010</f>
        <v>15000</v>
      </c>
    </row>
    <row r="1010" spans="1:6" ht="13.2" x14ac:dyDescent="0.25">
      <c r="A1010" s="7" t="s">
        <v>261</v>
      </c>
      <c r="B1010" s="48" t="s">
        <v>621</v>
      </c>
      <c r="C1010" s="48" t="s">
        <v>259</v>
      </c>
      <c r="D1010" s="48" t="s">
        <v>531</v>
      </c>
      <c r="E1010" s="48" t="s">
        <v>262</v>
      </c>
      <c r="F1010" s="38">
        <v>15000</v>
      </c>
    </row>
    <row r="1011" spans="1:6" ht="13.2" x14ac:dyDescent="0.25">
      <c r="A1011" s="21" t="s">
        <v>4</v>
      </c>
      <c r="B1011" s="6" t="s">
        <v>621</v>
      </c>
      <c r="C1011" s="6" t="s">
        <v>5</v>
      </c>
      <c r="D1011" s="6"/>
      <c r="E1011" s="6"/>
      <c r="F1011" s="36">
        <f>F1012+F1020</f>
        <v>2508.1</v>
      </c>
    </row>
    <row r="1012" spans="1:6" x14ac:dyDescent="0.3">
      <c r="A1012" s="9" t="s">
        <v>406</v>
      </c>
      <c r="B1012" s="48" t="s">
        <v>621</v>
      </c>
      <c r="C1012" s="48" t="s">
        <v>5</v>
      </c>
      <c r="D1012" s="48" t="s">
        <v>50</v>
      </c>
      <c r="E1012" s="6"/>
      <c r="F1012" s="36">
        <f>F1013</f>
        <v>1115</v>
      </c>
    </row>
    <row r="1013" spans="1:6" ht="13.2" x14ac:dyDescent="0.25">
      <c r="A1013" s="10" t="s">
        <v>130</v>
      </c>
      <c r="B1013" s="48" t="s">
        <v>621</v>
      </c>
      <c r="C1013" s="48" t="s">
        <v>5</v>
      </c>
      <c r="D1013" s="48" t="s">
        <v>529</v>
      </c>
      <c r="E1013" s="48"/>
      <c r="F1013" s="38">
        <f>F1014+F1017</f>
        <v>1115</v>
      </c>
    </row>
    <row r="1014" spans="1:6" ht="13.2" x14ac:dyDescent="0.25">
      <c r="A1014" s="7" t="s">
        <v>675</v>
      </c>
      <c r="B1014" s="48" t="s">
        <v>621</v>
      </c>
      <c r="C1014" s="48" t="s">
        <v>5</v>
      </c>
      <c r="D1014" s="48" t="s">
        <v>530</v>
      </c>
      <c r="E1014" s="48" t="s">
        <v>245</v>
      </c>
      <c r="F1014" s="38">
        <f>F1015</f>
        <v>615</v>
      </c>
    </row>
    <row r="1015" spans="1:6" x14ac:dyDescent="0.3">
      <c r="A1015" s="9" t="s">
        <v>81</v>
      </c>
      <c r="B1015" s="48" t="s">
        <v>621</v>
      </c>
      <c r="C1015" s="48" t="s">
        <v>5</v>
      </c>
      <c r="D1015" s="48" t="s">
        <v>530</v>
      </c>
      <c r="E1015" s="48" t="s">
        <v>83</v>
      </c>
      <c r="F1015" s="38">
        <f>F1016</f>
        <v>615</v>
      </c>
    </row>
    <row r="1016" spans="1:6" x14ac:dyDescent="0.3">
      <c r="A1016" s="9" t="s">
        <v>82</v>
      </c>
      <c r="B1016" s="48" t="s">
        <v>621</v>
      </c>
      <c r="C1016" s="48" t="s">
        <v>5</v>
      </c>
      <c r="D1016" s="48" t="s">
        <v>530</v>
      </c>
      <c r="E1016" s="48" t="s">
        <v>84</v>
      </c>
      <c r="F1016" s="38">
        <v>615</v>
      </c>
    </row>
    <row r="1017" spans="1:6" ht="13.2" x14ac:dyDescent="0.25">
      <c r="A1017" s="7" t="s">
        <v>582</v>
      </c>
      <c r="B1017" s="48" t="s">
        <v>621</v>
      </c>
      <c r="C1017" s="48" t="s">
        <v>5</v>
      </c>
      <c r="D1017" s="48" t="s">
        <v>583</v>
      </c>
      <c r="E1017" s="48"/>
      <c r="F1017" s="38">
        <f>F1018</f>
        <v>500</v>
      </c>
    </row>
    <row r="1018" spans="1:6" x14ac:dyDescent="0.3">
      <c r="A1018" s="9" t="s">
        <v>81</v>
      </c>
      <c r="B1018" s="48" t="s">
        <v>621</v>
      </c>
      <c r="C1018" s="48" t="s">
        <v>5</v>
      </c>
      <c r="D1018" s="48" t="s">
        <v>583</v>
      </c>
      <c r="E1018" s="48" t="s">
        <v>83</v>
      </c>
      <c r="F1018" s="38">
        <f>F1019</f>
        <v>500</v>
      </c>
    </row>
    <row r="1019" spans="1:6" x14ac:dyDescent="0.3">
      <c r="A1019" s="9" t="s">
        <v>82</v>
      </c>
      <c r="B1019" s="48" t="s">
        <v>621</v>
      </c>
      <c r="C1019" s="48" t="s">
        <v>5</v>
      </c>
      <c r="D1019" s="48" t="s">
        <v>583</v>
      </c>
      <c r="E1019" s="48" t="s">
        <v>84</v>
      </c>
      <c r="F1019" s="38">
        <v>500</v>
      </c>
    </row>
    <row r="1020" spans="1:6" ht="13.2" x14ac:dyDescent="0.25">
      <c r="A1020" s="8" t="s">
        <v>108</v>
      </c>
      <c r="B1020" s="48" t="s">
        <v>621</v>
      </c>
      <c r="C1020" s="48" t="s">
        <v>5</v>
      </c>
      <c r="D1020" s="48" t="s">
        <v>53</v>
      </c>
      <c r="E1020" s="61"/>
      <c r="F1020" s="62">
        <f>F1021</f>
        <v>1393.1</v>
      </c>
    </row>
    <row r="1021" spans="1:6" x14ac:dyDescent="0.3">
      <c r="A1021" s="9" t="s">
        <v>85</v>
      </c>
      <c r="B1021" s="48" t="s">
        <v>621</v>
      </c>
      <c r="C1021" s="48" t="s">
        <v>5</v>
      </c>
      <c r="D1021" s="48" t="s">
        <v>566</v>
      </c>
      <c r="E1021" s="48"/>
      <c r="F1021" s="38">
        <f>F1022</f>
        <v>1393.1</v>
      </c>
    </row>
    <row r="1022" spans="1:6" x14ac:dyDescent="0.3">
      <c r="A1022" s="9" t="s">
        <v>85</v>
      </c>
      <c r="B1022" s="48" t="s">
        <v>621</v>
      </c>
      <c r="C1022" s="48" t="s">
        <v>5</v>
      </c>
      <c r="D1022" s="48" t="s">
        <v>566</v>
      </c>
      <c r="E1022" s="48" t="s">
        <v>262</v>
      </c>
      <c r="F1022" s="38">
        <f>F1023</f>
        <v>1393.1</v>
      </c>
    </row>
    <row r="1023" spans="1:6" ht="13.2" x14ac:dyDescent="0.25">
      <c r="A1023" s="7" t="s">
        <v>261</v>
      </c>
      <c r="B1023" s="48" t="s">
        <v>621</v>
      </c>
      <c r="C1023" s="48" t="s">
        <v>5</v>
      </c>
      <c r="D1023" s="48" t="s">
        <v>566</v>
      </c>
      <c r="E1023" s="48" t="s">
        <v>262</v>
      </c>
      <c r="F1023" s="38">
        <v>1393.1</v>
      </c>
    </row>
    <row r="1024" spans="1:6" x14ac:dyDescent="0.3">
      <c r="A1024" s="72" t="s">
        <v>78</v>
      </c>
      <c r="B1024" s="6" t="s">
        <v>621</v>
      </c>
      <c r="C1024" s="18" t="s">
        <v>129</v>
      </c>
      <c r="D1024" s="6"/>
      <c r="E1024" s="6"/>
      <c r="F1024" s="36">
        <f t="shared" ref="F1024:F1029" si="0">F1025</f>
        <v>17000</v>
      </c>
    </row>
    <row r="1025" spans="1:6" ht="13.2" x14ac:dyDescent="0.25">
      <c r="A1025" s="7" t="s">
        <v>64</v>
      </c>
      <c r="B1025" s="48" t="s">
        <v>621</v>
      </c>
      <c r="C1025" s="48" t="s">
        <v>65</v>
      </c>
      <c r="D1025" s="48"/>
      <c r="E1025" s="48"/>
      <c r="F1025" s="38">
        <f t="shared" si="0"/>
        <v>17000</v>
      </c>
    </row>
    <row r="1026" spans="1:6" x14ac:dyDescent="0.3">
      <c r="A1026" s="9" t="s">
        <v>406</v>
      </c>
      <c r="B1026" s="48" t="s">
        <v>621</v>
      </c>
      <c r="C1026" s="48" t="s">
        <v>65</v>
      </c>
      <c r="D1026" s="48" t="s">
        <v>50</v>
      </c>
      <c r="E1026" s="48"/>
      <c r="F1026" s="38">
        <f t="shared" si="0"/>
        <v>17000</v>
      </c>
    </row>
    <row r="1027" spans="1:6" ht="13.2" x14ac:dyDescent="0.25">
      <c r="A1027" s="10" t="s">
        <v>130</v>
      </c>
      <c r="B1027" s="48" t="s">
        <v>621</v>
      </c>
      <c r="C1027" s="48" t="s">
        <v>65</v>
      </c>
      <c r="D1027" s="48" t="s">
        <v>529</v>
      </c>
      <c r="E1027" s="48"/>
      <c r="F1027" s="38">
        <f t="shared" si="0"/>
        <v>17000</v>
      </c>
    </row>
    <row r="1028" spans="1:6" ht="17.25" customHeight="1" x14ac:dyDescent="0.25">
      <c r="A1028" s="7" t="s">
        <v>668</v>
      </c>
      <c r="B1028" s="48" t="s">
        <v>621</v>
      </c>
      <c r="C1028" s="48" t="s">
        <v>65</v>
      </c>
      <c r="D1028" s="48" t="s">
        <v>532</v>
      </c>
      <c r="E1028" s="48" t="s">
        <v>245</v>
      </c>
      <c r="F1028" s="38">
        <f t="shared" si="0"/>
        <v>17000</v>
      </c>
    </row>
    <row r="1029" spans="1:6" ht="13.2" x14ac:dyDescent="0.25">
      <c r="A1029" s="7" t="s">
        <v>106</v>
      </c>
      <c r="B1029" s="48" t="s">
        <v>621</v>
      </c>
      <c r="C1029" s="48" t="s">
        <v>65</v>
      </c>
      <c r="D1029" s="48" t="s">
        <v>532</v>
      </c>
      <c r="E1029" s="48" t="s">
        <v>107</v>
      </c>
      <c r="F1029" s="38">
        <f t="shared" si="0"/>
        <v>17000</v>
      </c>
    </row>
    <row r="1030" spans="1:6" ht="13.2" x14ac:dyDescent="0.25">
      <c r="A1030" s="7" t="s">
        <v>105</v>
      </c>
      <c r="B1030" s="48" t="s">
        <v>621</v>
      </c>
      <c r="C1030" s="48" t="s">
        <v>65</v>
      </c>
      <c r="D1030" s="48" t="s">
        <v>532</v>
      </c>
      <c r="E1030" s="48" t="s">
        <v>104</v>
      </c>
      <c r="F1030" s="38">
        <v>17000</v>
      </c>
    </row>
    <row r="1031" spans="1:6" x14ac:dyDescent="0.3">
      <c r="A1031" s="27" t="s">
        <v>600</v>
      </c>
      <c r="B1031" s="74"/>
      <c r="C1031" s="74"/>
      <c r="D1031" s="74"/>
      <c r="E1031" s="74"/>
      <c r="F1031" s="83">
        <f>F7+F959+F973+F987</f>
        <v>5288757.5000000009</v>
      </c>
    </row>
    <row r="1033" spans="1:6" x14ac:dyDescent="0.3">
      <c r="F1033" s="79"/>
    </row>
  </sheetData>
  <mergeCells count="3">
    <mergeCell ref="A1:F1"/>
    <mergeCell ref="A2:F2"/>
    <mergeCell ref="A3:F3"/>
  </mergeCells>
  <pageMargins left="0.70866141732283472" right="0.35433070866141736" top="0.51181102362204722" bottom="0.19685039370078741" header="0.51181102362204722" footer="0.51181102362204722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1023"/>
  <sheetViews>
    <sheetView showGridLines="0" topLeftCell="A988" workbookViewId="0">
      <selection activeCell="E1023" sqref="E1022:F1023"/>
    </sheetView>
  </sheetViews>
  <sheetFormatPr defaultRowHeight="13.8" x14ac:dyDescent="0.3"/>
  <cols>
    <col min="1" max="1" width="89.88671875" style="41" customWidth="1"/>
    <col min="2" max="2" width="9.109375" style="41" customWidth="1"/>
    <col min="3" max="3" width="12.109375" style="41" customWidth="1"/>
    <col min="4" max="4" width="6.6640625" style="41" customWidth="1"/>
    <col min="5" max="5" width="10.88671875" style="41" customWidth="1"/>
  </cols>
  <sheetData>
    <row r="1" spans="1:5" ht="92.25" customHeight="1" x14ac:dyDescent="0.3">
      <c r="A1" s="96" t="s">
        <v>762</v>
      </c>
      <c r="B1" s="96"/>
      <c r="C1" s="96"/>
      <c r="D1" s="96"/>
      <c r="E1" s="96"/>
    </row>
    <row r="2" spans="1:5" ht="13.2" x14ac:dyDescent="0.25">
      <c r="A2" s="99"/>
      <c r="B2" s="99"/>
      <c r="C2" s="99"/>
      <c r="D2" s="99"/>
      <c r="E2" s="99"/>
    </row>
    <row r="3" spans="1:5" ht="57" customHeight="1" x14ac:dyDescent="0.25">
      <c r="A3" s="98" t="s">
        <v>641</v>
      </c>
      <c r="B3" s="98"/>
      <c r="C3" s="98"/>
      <c r="D3" s="98"/>
      <c r="E3" s="98"/>
    </row>
    <row r="4" spans="1:5" ht="9" customHeight="1" x14ac:dyDescent="0.25">
      <c r="A4" s="75"/>
      <c r="B4" s="75"/>
      <c r="C4" s="75"/>
      <c r="D4" s="75"/>
      <c r="E4" s="75"/>
    </row>
    <row r="5" spans="1:5" x14ac:dyDescent="0.3">
      <c r="E5" s="41" t="s">
        <v>244</v>
      </c>
    </row>
    <row r="6" spans="1:5" ht="13.2" x14ac:dyDescent="0.25">
      <c r="A6" s="6" t="s">
        <v>246</v>
      </c>
      <c r="B6" s="6" t="s">
        <v>612</v>
      </c>
      <c r="C6" s="6" t="s">
        <v>247</v>
      </c>
      <c r="D6" s="6" t="s">
        <v>248</v>
      </c>
      <c r="E6" s="6" t="s">
        <v>112</v>
      </c>
    </row>
    <row r="7" spans="1:5" x14ac:dyDescent="0.3">
      <c r="A7" s="72" t="s">
        <v>66</v>
      </c>
      <c r="B7" s="6" t="s">
        <v>213</v>
      </c>
      <c r="C7" s="6"/>
      <c r="D7" s="6"/>
      <c r="E7" s="36">
        <f>E8+E24+E118+E12+E85+E112</f>
        <v>605310.70000000007</v>
      </c>
    </row>
    <row r="8" spans="1:5" x14ac:dyDescent="0.3">
      <c r="A8" s="72" t="s">
        <v>601</v>
      </c>
      <c r="B8" s="6" t="s">
        <v>587</v>
      </c>
      <c r="C8" s="6"/>
      <c r="D8" s="6"/>
      <c r="E8" s="36">
        <f>E9</f>
        <v>2426.5</v>
      </c>
    </row>
    <row r="9" spans="1:5" x14ac:dyDescent="0.3">
      <c r="A9" s="70" t="s">
        <v>586</v>
      </c>
      <c r="B9" s="48" t="s">
        <v>587</v>
      </c>
      <c r="C9" s="48" t="s">
        <v>603</v>
      </c>
      <c r="D9" s="48"/>
      <c r="E9" s="38">
        <f>E10</f>
        <v>2426.5</v>
      </c>
    </row>
    <row r="10" spans="1:5" ht="27.6" customHeight="1" x14ac:dyDescent="0.3">
      <c r="A10" s="9" t="s">
        <v>79</v>
      </c>
      <c r="B10" s="48" t="s">
        <v>587</v>
      </c>
      <c r="C10" s="48" t="s">
        <v>603</v>
      </c>
      <c r="D10" s="48" t="s">
        <v>63</v>
      </c>
      <c r="E10" s="38">
        <f>E11</f>
        <v>2426.5</v>
      </c>
    </row>
    <row r="11" spans="1:5" x14ac:dyDescent="0.3">
      <c r="A11" s="9" t="s">
        <v>80</v>
      </c>
      <c r="B11" s="48" t="s">
        <v>587</v>
      </c>
      <c r="C11" s="48" t="s">
        <v>603</v>
      </c>
      <c r="D11" s="48" t="s">
        <v>254</v>
      </c>
      <c r="E11" s="38">
        <v>2426.5</v>
      </c>
    </row>
    <row r="12" spans="1:5" ht="26.4" x14ac:dyDescent="0.25">
      <c r="A12" s="21" t="s">
        <v>249</v>
      </c>
      <c r="B12" s="6" t="s">
        <v>250</v>
      </c>
      <c r="C12" s="6"/>
      <c r="D12" s="6"/>
      <c r="E12" s="36">
        <f>E13</f>
        <v>9435.4</v>
      </c>
    </row>
    <row r="13" spans="1:5" ht="13.2" x14ac:dyDescent="0.25">
      <c r="A13" s="8" t="s">
        <v>108</v>
      </c>
      <c r="B13" s="48" t="s">
        <v>250</v>
      </c>
      <c r="C13" s="48" t="s">
        <v>53</v>
      </c>
      <c r="D13" s="48"/>
      <c r="E13" s="38">
        <f>E14+E21</f>
        <v>9435.4</v>
      </c>
    </row>
    <row r="14" spans="1:5" ht="13.2" x14ac:dyDescent="0.25">
      <c r="A14" s="7" t="s">
        <v>590</v>
      </c>
      <c r="B14" s="48" t="s">
        <v>250</v>
      </c>
      <c r="C14" s="48" t="s">
        <v>302</v>
      </c>
      <c r="D14" s="48" t="s">
        <v>245</v>
      </c>
      <c r="E14" s="38">
        <f>E15+E17+E19</f>
        <v>5377.4</v>
      </c>
    </row>
    <row r="15" spans="1:5" ht="26.4" x14ac:dyDescent="0.3">
      <c r="A15" s="9" t="s">
        <v>79</v>
      </c>
      <c r="B15" s="48" t="s">
        <v>250</v>
      </c>
      <c r="C15" s="48" t="s">
        <v>302</v>
      </c>
      <c r="D15" s="48" t="s">
        <v>63</v>
      </c>
      <c r="E15" s="38">
        <f>E16</f>
        <v>4840.3999999999996</v>
      </c>
    </row>
    <row r="16" spans="1:5" x14ac:dyDescent="0.3">
      <c r="A16" s="9" t="s">
        <v>80</v>
      </c>
      <c r="B16" s="48" t="s">
        <v>250</v>
      </c>
      <c r="C16" s="48" t="s">
        <v>302</v>
      </c>
      <c r="D16" s="48" t="s">
        <v>254</v>
      </c>
      <c r="E16" s="38">
        <v>4840.3999999999996</v>
      </c>
    </row>
    <row r="17" spans="1:5" x14ac:dyDescent="0.3">
      <c r="A17" s="9" t="s">
        <v>81</v>
      </c>
      <c r="B17" s="48" t="s">
        <v>250</v>
      </c>
      <c r="C17" s="48" t="s">
        <v>302</v>
      </c>
      <c r="D17" s="48" t="s">
        <v>83</v>
      </c>
      <c r="E17" s="38">
        <f>E18</f>
        <v>527</v>
      </c>
    </row>
    <row r="18" spans="1:5" x14ac:dyDescent="0.3">
      <c r="A18" s="9" t="s">
        <v>82</v>
      </c>
      <c r="B18" s="48" t="s">
        <v>250</v>
      </c>
      <c r="C18" s="48" t="s">
        <v>302</v>
      </c>
      <c r="D18" s="48" t="s">
        <v>84</v>
      </c>
      <c r="E18" s="38">
        <v>527</v>
      </c>
    </row>
    <row r="19" spans="1:5" x14ac:dyDescent="0.3">
      <c r="A19" s="9" t="s">
        <v>85</v>
      </c>
      <c r="B19" s="48" t="s">
        <v>250</v>
      </c>
      <c r="C19" s="48" t="s">
        <v>302</v>
      </c>
      <c r="D19" s="48" t="s">
        <v>87</v>
      </c>
      <c r="E19" s="38">
        <v>10</v>
      </c>
    </row>
    <row r="20" spans="1:5" x14ac:dyDescent="0.3">
      <c r="A20" s="9" t="s">
        <v>86</v>
      </c>
      <c r="B20" s="48" t="s">
        <v>250</v>
      </c>
      <c r="C20" s="48" t="s">
        <v>302</v>
      </c>
      <c r="D20" s="48" t="s">
        <v>88</v>
      </c>
      <c r="E20" s="38">
        <v>10</v>
      </c>
    </row>
    <row r="21" spans="1:5" ht="13.2" x14ac:dyDescent="0.25">
      <c r="A21" s="8" t="s">
        <v>564</v>
      </c>
      <c r="B21" s="48" t="s">
        <v>250</v>
      </c>
      <c r="C21" s="48" t="s">
        <v>563</v>
      </c>
      <c r="D21" s="48"/>
      <c r="E21" s="38">
        <f>E22</f>
        <v>4058</v>
      </c>
    </row>
    <row r="22" spans="1:5" ht="26.4" x14ac:dyDescent="0.3">
      <c r="A22" s="9" t="s">
        <v>79</v>
      </c>
      <c r="B22" s="48" t="s">
        <v>250</v>
      </c>
      <c r="C22" s="48" t="s">
        <v>563</v>
      </c>
      <c r="D22" s="48" t="s">
        <v>63</v>
      </c>
      <c r="E22" s="38">
        <f>E23</f>
        <v>4058</v>
      </c>
    </row>
    <row r="23" spans="1:5" x14ac:dyDescent="0.3">
      <c r="A23" s="9" t="s">
        <v>80</v>
      </c>
      <c r="B23" s="48" t="s">
        <v>250</v>
      </c>
      <c r="C23" s="48" t="s">
        <v>563</v>
      </c>
      <c r="D23" s="48" t="s">
        <v>254</v>
      </c>
      <c r="E23" s="38">
        <v>4058</v>
      </c>
    </row>
    <row r="24" spans="1:5" ht="26.4" x14ac:dyDescent="0.25">
      <c r="A24" s="21" t="s">
        <v>252</v>
      </c>
      <c r="B24" s="6" t="s">
        <v>253</v>
      </c>
      <c r="C24" s="6"/>
      <c r="D24" s="6"/>
      <c r="E24" s="36">
        <f>E25+E32+E79+E65+E72</f>
        <v>263724.3</v>
      </c>
    </row>
    <row r="25" spans="1:5" ht="13.2" x14ac:dyDescent="0.25">
      <c r="A25" s="7" t="s">
        <v>363</v>
      </c>
      <c r="B25" s="48" t="s">
        <v>253</v>
      </c>
      <c r="C25" s="48" t="s">
        <v>46</v>
      </c>
      <c r="D25" s="48"/>
      <c r="E25" s="38">
        <f>E26</f>
        <v>4761</v>
      </c>
    </row>
    <row r="26" spans="1:5" x14ac:dyDescent="0.3">
      <c r="A26" s="13" t="s">
        <v>391</v>
      </c>
      <c r="B26" s="48" t="s">
        <v>253</v>
      </c>
      <c r="C26" s="48" t="s">
        <v>578</v>
      </c>
      <c r="D26" s="48"/>
      <c r="E26" s="38">
        <f>E27</f>
        <v>4761</v>
      </c>
    </row>
    <row r="27" spans="1:5" ht="26.4" x14ac:dyDescent="0.3">
      <c r="A27" s="9" t="s">
        <v>197</v>
      </c>
      <c r="B27" s="48" t="s">
        <v>253</v>
      </c>
      <c r="C27" s="48" t="s">
        <v>48</v>
      </c>
      <c r="D27" s="48"/>
      <c r="E27" s="38">
        <f>E28+E30</f>
        <v>4761</v>
      </c>
    </row>
    <row r="28" spans="1:5" ht="27" customHeight="1" x14ac:dyDescent="0.3">
      <c r="A28" s="9" t="s">
        <v>79</v>
      </c>
      <c r="B28" s="48" t="s">
        <v>253</v>
      </c>
      <c r="C28" s="48" t="s">
        <v>48</v>
      </c>
      <c r="D28" s="48" t="s">
        <v>63</v>
      </c>
      <c r="E28" s="38">
        <f>E29</f>
        <v>4280</v>
      </c>
    </row>
    <row r="29" spans="1:5" x14ac:dyDescent="0.3">
      <c r="A29" s="9" t="s">
        <v>80</v>
      </c>
      <c r="B29" s="48" t="s">
        <v>253</v>
      </c>
      <c r="C29" s="48" t="s">
        <v>48</v>
      </c>
      <c r="D29" s="48" t="s">
        <v>254</v>
      </c>
      <c r="E29" s="38">
        <v>4280</v>
      </c>
    </row>
    <row r="30" spans="1:5" x14ac:dyDescent="0.3">
      <c r="A30" s="9" t="s">
        <v>81</v>
      </c>
      <c r="B30" s="48" t="s">
        <v>253</v>
      </c>
      <c r="C30" s="48" t="s">
        <v>48</v>
      </c>
      <c r="D30" s="48" t="s">
        <v>83</v>
      </c>
      <c r="E30" s="38">
        <f>E31</f>
        <v>481</v>
      </c>
    </row>
    <row r="31" spans="1:5" x14ac:dyDescent="0.3">
      <c r="A31" s="9" t="s">
        <v>82</v>
      </c>
      <c r="B31" s="48" t="s">
        <v>253</v>
      </c>
      <c r="C31" s="48" t="s">
        <v>48</v>
      </c>
      <c r="D31" s="48" t="s">
        <v>84</v>
      </c>
      <c r="E31" s="38">
        <v>481</v>
      </c>
    </row>
    <row r="32" spans="1:5" ht="26.4" x14ac:dyDescent="0.25">
      <c r="A32" s="7" t="s">
        <v>403</v>
      </c>
      <c r="B32" s="48" t="s">
        <v>253</v>
      </c>
      <c r="C32" s="48" t="s">
        <v>49</v>
      </c>
      <c r="D32" s="48"/>
      <c r="E32" s="38">
        <f>E33+E40+E59</f>
        <v>240763.3</v>
      </c>
    </row>
    <row r="33" spans="1:5" ht="26.4" x14ac:dyDescent="0.3">
      <c r="A33" s="9" t="s">
        <v>404</v>
      </c>
      <c r="B33" s="48" t="s">
        <v>253</v>
      </c>
      <c r="C33" s="48" t="s">
        <v>52</v>
      </c>
      <c r="D33" s="48"/>
      <c r="E33" s="38">
        <f>E34+E37</f>
        <v>8500</v>
      </c>
    </row>
    <row r="34" spans="1:5" x14ac:dyDescent="0.3">
      <c r="A34" s="9" t="s">
        <v>651</v>
      </c>
      <c r="B34" s="48" t="s">
        <v>253</v>
      </c>
      <c r="C34" s="48" t="s">
        <v>503</v>
      </c>
      <c r="D34" s="48"/>
      <c r="E34" s="38">
        <f>E35</f>
        <v>6500</v>
      </c>
    </row>
    <row r="35" spans="1:5" ht="13.2" x14ac:dyDescent="0.25">
      <c r="A35" s="8" t="s">
        <v>85</v>
      </c>
      <c r="B35" s="48" t="s">
        <v>253</v>
      </c>
      <c r="C35" s="48" t="s">
        <v>503</v>
      </c>
      <c r="D35" s="48" t="s">
        <v>87</v>
      </c>
      <c r="E35" s="38">
        <f>E36</f>
        <v>6500</v>
      </c>
    </row>
    <row r="36" spans="1:5" ht="26.4" x14ac:dyDescent="0.25">
      <c r="A36" s="7" t="s">
        <v>123</v>
      </c>
      <c r="B36" s="48" t="s">
        <v>253</v>
      </c>
      <c r="C36" s="48" t="s">
        <v>503</v>
      </c>
      <c r="D36" s="48" t="s">
        <v>43</v>
      </c>
      <c r="E36" s="38">
        <v>6500</v>
      </c>
    </row>
    <row r="37" spans="1:5" ht="26.4" x14ac:dyDescent="0.3">
      <c r="A37" s="9" t="s">
        <v>652</v>
      </c>
      <c r="B37" s="48" t="s">
        <v>253</v>
      </c>
      <c r="C37" s="48" t="s">
        <v>504</v>
      </c>
      <c r="D37" s="48"/>
      <c r="E37" s="38">
        <f>E38</f>
        <v>2000</v>
      </c>
    </row>
    <row r="38" spans="1:5" ht="13.2" x14ac:dyDescent="0.25">
      <c r="A38" s="8" t="s">
        <v>85</v>
      </c>
      <c r="B38" s="48" t="s">
        <v>253</v>
      </c>
      <c r="C38" s="48" t="s">
        <v>504</v>
      </c>
      <c r="D38" s="48" t="s">
        <v>87</v>
      </c>
      <c r="E38" s="38">
        <f>E39</f>
        <v>2000</v>
      </c>
    </row>
    <row r="39" spans="1:5" ht="26.4" x14ac:dyDescent="0.25">
      <c r="A39" s="7" t="s">
        <v>123</v>
      </c>
      <c r="B39" s="48" t="s">
        <v>253</v>
      </c>
      <c r="C39" s="48" t="s">
        <v>504</v>
      </c>
      <c r="D39" s="48" t="s">
        <v>43</v>
      </c>
      <c r="E39" s="38">
        <v>2000</v>
      </c>
    </row>
    <row r="40" spans="1:5" x14ac:dyDescent="0.3">
      <c r="A40" s="9" t="s">
        <v>133</v>
      </c>
      <c r="B40" s="48" t="s">
        <v>253</v>
      </c>
      <c r="C40" s="48" t="s">
        <v>286</v>
      </c>
      <c r="D40" s="48"/>
      <c r="E40" s="38">
        <f>E41+E50+E53+E56</f>
        <v>227628.3</v>
      </c>
    </row>
    <row r="41" spans="1:5" x14ac:dyDescent="0.3">
      <c r="A41" s="9" t="s">
        <v>507</v>
      </c>
      <c r="B41" s="48" t="s">
        <v>253</v>
      </c>
      <c r="C41" s="48" t="s">
        <v>506</v>
      </c>
      <c r="D41" s="48" t="s">
        <v>245</v>
      </c>
      <c r="E41" s="38">
        <f>E42+E44+E48+E46</f>
        <v>225800.3</v>
      </c>
    </row>
    <row r="42" spans="1:5" ht="28.5" customHeight="1" x14ac:dyDescent="0.3">
      <c r="A42" s="9" t="s">
        <v>79</v>
      </c>
      <c r="B42" s="48" t="s">
        <v>253</v>
      </c>
      <c r="C42" s="48" t="s">
        <v>506</v>
      </c>
      <c r="D42" s="48" t="s">
        <v>63</v>
      </c>
      <c r="E42" s="38">
        <f>E43</f>
        <v>184873.5</v>
      </c>
    </row>
    <row r="43" spans="1:5" x14ac:dyDescent="0.3">
      <c r="A43" s="9" t="s">
        <v>80</v>
      </c>
      <c r="B43" s="48" t="s">
        <v>253</v>
      </c>
      <c r="C43" s="48" t="s">
        <v>506</v>
      </c>
      <c r="D43" s="48" t="s">
        <v>254</v>
      </c>
      <c r="E43" s="38">
        <v>184873.5</v>
      </c>
    </row>
    <row r="44" spans="1:5" x14ac:dyDescent="0.3">
      <c r="A44" s="9" t="s">
        <v>81</v>
      </c>
      <c r="B44" s="48" t="s">
        <v>253</v>
      </c>
      <c r="C44" s="48" t="s">
        <v>506</v>
      </c>
      <c r="D44" s="48" t="s">
        <v>83</v>
      </c>
      <c r="E44" s="38">
        <f>E45</f>
        <v>37830</v>
      </c>
    </row>
    <row r="45" spans="1:5" x14ac:dyDescent="0.3">
      <c r="A45" s="9" t="s">
        <v>82</v>
      </c>
      <c r="B45" s="48" t="s">
        <v>253</v>
      </c>
      <c r="C45" s="48" t="s">
        <v>506</v>
      </c>
      <c r="D45" s="48" t="s">
        <v>84</v>
      </c>
      <c r="E45" s="38">
        <v>37830</v>
      </c>
    </row>
    <row r="46" spans="1:5" ht="13.2" x14ac:dyDescent="0.25">
      <c r="A46" s="56" t="s">
        <v>37</v>
      </c>
      <c r="B46" s="48" t="s">
        <v>253</v>
      </c>
      <c r="C46" s="48" t="s">
        <v>506</v>
      </c>
      <c r="D46" s="48" t="s">
        <v>38</v>
      </c>
      <c r="E46" s="38">
        <f>E47</f>
        <v>2346.8000000000002</v>
      </c>
    </row>
    <row r="47" spans="1:5" ht="13.2" x14ac:dyDescent="0.25">
      <c r="A47" s="56" t="s">
        <v>44</v>
      </c>
      <c r="B47" s="48" t="s">
        <v>253</v>
      </c>
      <c r="C47" s="48" t="s">
        <v>506</v>
      </c>
      <c r="D47" s="48" t="s">
        <v>45</v>
      </c>
      <c r="E47" s="38">
        <v>2346.8000000000002</v>
      </c>
    </row>
    <row r="48" spans="1:5" ht="13.2" x14ac:dyDescent="0.25">
      <c r="A48" s="8" t="s">
        <v>85</v>
      </c>
      <c r="B48" s="48" t="s">
        <v>253</v>
      </c>
      <c r="C48" s="48" t="s">
        <v>506</v>
      </c>
      <c r="D48" s="48" t="s">
        <v>87</v>
      </c>
      <c r="E48" s="38">
        <f>E49</f>
        <v>750</v>
      </c>
    </row>
    <row r="49" spans="1:5" x14ac:dyDescent="0.3">
      <c r="A49" s="9" t="s">
        <v>86</v>
      </c>
      <c r="B49" s="48" t="s">
        <v>253</v>
      </c>
      <c r="C49" s="48" t="s">
        <v>506</v>
      </c>
      <c r="D49" s="48" t="s">
        <v>88</v>
      </c>
      <c r="E49" s="38">
        <v>750</v>
      </c>
    </row>
    <row r="50" spans="1:5" x14ac:dyDescent="0.3">
      <c r="A50" s="9" t="s">
        <v>325</v>
      </c>
      <c r="B50" s="48" t="s">
        <v>253</v>
      </c>
      <c r="C50" s="48" t="s">
        <v>511</v>
      </c>
      <c r="D50" s="48"/>
      <c r="E50" s="38">
        <f>E51</f>
        <v>384</v>
      </c>
    </row>
    <row r="51" spans="1:5" x14ac:dyDescent="0.3">
      <c r="A51" s="9" t="s">
        <v>81</v>
      </c>
      <c r="B51" s="48" t="s">
        <v>253</v>
      </c>
      <c r="C51" s="48" t="s">
        <v>511</v>
      </c>
      <c r="D51" s="48" t="s">
        <v>83</v>
      </c>
      <c r="E51" s="38">
        <f>E52</f>
        <v>384</v>
      </c>
    </row>
    <row r="52" spans="1:5" x14ac:dyDescent="0.3">
      <c r="A52" s="9" t="s">
        <v>82</v>
      </c>
      <c r="B52" s="48" t="s">
        <v>253</v>
      </c>
      <c r="C52" s="48" t="s">
        <v>511</v>
      </c>
      <c r="D52" s="48" t="s">
        <v>84</v>
      </c>
      <c r="E52" s="38">
        <v>384</v>
      </c>
    </row>
    <row r="53" spans="1:5" x14ac:dyDescent="0.3">
      <c r="A53" s="41" t="s">
        <v>268</v>
      </c>
      <c r="B53" s="48" t="s">
        <v>253</v>
      </c>
      <c r="C53" s="48" t="s">
        <v>512</v>
      </c>
      <c r="D53" s="48"/>
      <c r="E53" s="38">
        <f>E54</f>
        <v>944</v>
      </c>
    </row>
    <row r="54" spans="1:5" x14ac:dyDescent="0.3">
      <c r="A54" s="9" t="s">
        <v>81</v>
      </c>
      <c r="B54" s="48" t="s">
        <v>253</v>
      </c>
      <c r="C54" s="48" t="s">
        <v>512</v>
      </c>
      <c r="D54" s="48" t="s">
        <v>83</v>
      </c>
      <c r="E54" s="38">
        <f>E55</f>
        <v>944</v>
      </c>
    </row>
    <row r="55" spans="1:5" x14ac:dyDescent="0.3">
      <c r="A55" s="9" t="s">
        <v>82</v>
      </c>
      <c r="B55" s="48" t="s">
        <v>253</v>
      </c>
      <c r="C55" s="48" t="s">
        <v>512</v>
      </c>
      <c r="D55" s="48" t="s">
        <v>84</v>
      </c>
      <c r="E55" s="38">
        <v>944</v>
      </c>
    </row>
    <row r="56" spans="1:5" ht="13.2" x14ac:dyDescent="0.25">
      <c r="A56" s="7" t="s">
        <v>198</v>
      </c>
      <c r="B56" s="48" t="s">
        <v>253</v>
      </c>
      <c r="C56" s="48" t="s">
        <v>516</v>
      </c>
      <c r="D56" s="48" t="s">
        <v>245</v>
      </c>
      <c r="E56" s="38">
        <f>E57</f>
        <v>500</v>
      </c>
    </row>
    <row r="57" spans="1:5" x14ac:dyDescent="0.3">
      <c r="A57" s="9" t="s">
        <v>81</v>
      </c>
      <c r="B57" s="48" t="s">
        <v>253</v>
      </c>
      <c r="C57" s="48" t="s">
        <v>516</v>
      </c>
      <c r="D57" s="48" t="s">
        <v>83</v>
      </c>
      <c r="E57" s="38">
        <f>E58</f>
        <v>500</v>
      </c>
    </row>
    <row r="58" spans="1:5" x14ac:dyDescent="0.3">
      <c r="A58" s="9" t="s">
        <v>82</v>
      </c>
      <c r="B58" s="48" t="s">
        <v>253</v>
      </c>
      <c r="C58" s="48" t="s">
        <v>516</v>
      </c>
      <c r="D58" s="48" t="s">
        <v>84</v>
      </c>
      <c r="E58" s="38">
        <v>500</v>
      </c>
    </row>
    <row r="59" spans="1:5" x14ac:dyDescent="0.3">
      <c r="A59" s="9" t="s">
        <v>405</v>
      </c>
      <c r="B59" s="48" t="s">
        <v>253</v>
      </c>
      <c r="C59" s="48" t="s">
        <v>301</v>
      </c>
      <c r="D59" s="48"/>
      <c r="E59" s="38">
        <f>E60</f>
        <v>4635</v>
      </c>
    </row>
    <row r="60" spans="1:5" ht="13.2" x14ac:dyDescent="0.25">
      <c r="A60" s="7" t="s">
        <v>577</v>
      </c>
      <c r="B60" s="48" t="s">
        <v>253</v>
      </c>
      <c r="C60" s="48" t="s">
        <v>519</v>
      </c>
      <c r="D60" s="48"/>
      <c r="E60" s="38">
        <f>E61+E63</f>
        <v>4635</v>
      </c>
    </row>
    <row r="61" spans="1:5" ht="25.95" customHeight="1" x14ac:dyDescent="0.3">
      <c r="A61" s="9" t="s">
        <v>79</v>
      </c>
      <c r="B61" s="48" t="s">
        <v>253</v>
      </c>
      <c r="C61" s="48" t="s">
        <v>519</v>
      </c>
      <c r="D61" s="48" t="s">
        <v>63</v>
      </c>
      <c r="E61" s="38">
        <f>E62</f>
        <v>4429.2</v>
      </c>
    </row>
    <row r="62" spans="1:5" x14ac:dyDescent="0.3">
      <c r="A62" s="9" t="s">
        <v>80</v>
      </c>
      <c r="B62" s="48" t="s">
        <v>253</v>
      </c>
      <c r="C62" s="48" t="s">
        <v>519</v>
      </c>
      <c r="D62" s="48" t="s">
        <v>254</v>
      </c>
      <c r="E62" s="38">
        <v>4429.2</v>
      </c>
    </row>
    <row r="63" spans="1:5" x14ac:dyDescent="0.3">
      <c r="A63" s="9" t="s">
        <v>81</v>
      </c>
      <c r="B63" s="48" t="s">
        <v>253</v>
      </c>
      <c r="C63" s="48" t="s">
        <v>519</v>
      </c>
      <c r="D63" s="48" t="s">
        <v>83</v>
      </c>
      <c r="E63" s="38">
        <f>E64</f>
        <v>205.8</v>
      </c>
    </row>
    <row r="64" spans="1:5" x14ac:dyDescent="0.3">
      <c r="A64" s="9" t="s">
        <v>82</v>
      </c>
      <c r="B64" s="48" t="s">
        <v>253</v>
      </c>
      <c r="C64" s="48" t="s">
        <v>519</v>
      </c>
      <c r="D64" s="48" t="s">
        <v>84</v>
      </c>
      <c r="E64" s="38">
        <v>205.8</v>
      </c>
    </row>
    <row r="65" spans="1:5" x14ac:dyDescent="0.3">
      <c r="A65" s="9" t="s">
        <v>406</v>
      </c>
      <c r="B65" s="48" t="s">
        <v>253</v>
      </c>
      <c r="C65" s="48" t="s">
        <v>50</v>
      </c>
      <c r="D65" s="48"/>
      <c r="E65" s="38">
        <f>E66</f>
        <v>8738</v>
      </c>
    </row>
    <row r="66" spans="1:5" ht="13.2" x14ac:dyDescent="0.25">
      <c r="A66" s="7" t="s">
        <v>653</v>
      </c>
      <c r="B66" s="48" t="s">
        <v>253</v>
      </c>
      <c r="C66" s="48" t="s">
        <v>520</v>
      </c>
      <c r="D66" s="48"/>
      <c r="E66" s="38">
        <f>E67</f>
        <v>8738</v>
      </c>
    </row>
    <row r="67" spans="1:5" ht="39.6" x14ac:dyDescent="0.25">
      <c r="A67" s="65" t="s">
        <v>558</v>
      </c>
      <c r="B67" s="48" t="s">
        <v>253</v>
      </c>
      <c r="C67" s="61" t="s">
        <v>602</v>
      </c>
      <c r="D67" s="61"/>
      <c r="E67" s="38">
        <f>E68+E70</f>
        <v>8738</v>
      </c>
    </row>
    <row r="68" spans="1:5" ht="27" customHeight="1" x14ac:dyDescent="0.25">
      <c r="A68" s="56" t="s">
        <v>559</v>
      </c>
      <c r="B68" s="48" t="s">
        <v>253</v>
      </c>
      <c r="C68" s="61" t="s">
        <v>602</v>
      </c>
      <c r="D68" s="61" t="s">
        <v>63</v>
      </c>
      <c r="E68" s="38">
        <f>E69</f>
        <v>8071</v>
      </c>
    </row>
    <row r="69" spans="1:5" ht="13.2" x14ac:dyDescent="0.25">
      <c r="A69" s="56" t="s">
        <v>80</v>
      </c>
      <c r="B69" s="48" t="s">
        <v>253</v>
      </c>
      <c r="C69" s="61" t="s">
        <v>602</v>
      </c>
      <c r="D69" s="61" t="s">
        <v>254</v>
      </c>
      <c r="E69" s="38">
        <v>8071</v>
      </c>
    </row>
    <row r="70" spans="1:5" ht="13.2" x14ac:dyDescent="0.25">
      <c r="A70" s="56" t="s">
        <v>458</v>
      </c>
      <c r="B70" s="48" t="s">
        <v>253</v>
      </c>
      <c r="C70" s="61" t="s">
        <v>602</v>
      </c>
      <c r="D70" s="61" t="s">
        <v>83</v>
      </c>
      <c r="E70" s="38">
        <f>E71</f>
        <v>667</v>
      </c>
    </row>
    <row r="71" spans="1:5" ht="13.2" x14ac:dyDescent="0.25">
      <c r="A71" s="56" t="s">
        <v>82</v>
      </c>
      <c r="B71" s="48" t="s">
        <v>253</v>
      </c>
      <c r="C71" s="61" t="s">
        <v>602</v>
      </c>
      <c r="D71" s="61" t="s">
        <v>84</v>
      </c>
      <c r="E71" s="38">
        <v>667</v>
      </c>
    </row>
    <row r="72" spans="1:5" ht="26.4" x14ac:dyDescent="0.3">
      <c r="A72" s="9" t="s">
        <v>415</v>
      </c>
      <c r="B72" s="48" t="s">
        <v>253</v>
      </c>
      <c r="C72" s="61" t="s">
        <v>51</v>
      </c>
      <c r="D72" s="61"/>
      <c r="E72" s="38">
        <f>E73</f>
        <v>5093</v>
      </c>
    </row>
    <row r="73" spans="1:5" ht="13.2" x14ac:dyDescent="0.25">
      <c r="A73" s="7" t="s">
        <v>416</v>
      </c>
      <c r="B73" s="48" t="s">
        <v>253</v>
      </c>
      <c r="C73" s="61" t="s">
        <v>557</v>
      </c>
      <c r="D73" s="61"/>
      <c r="E73" s="38">
        <f>E74</f>
        <v>5093</v>
      </c>
    </row>
    <row r="74" spans="1:5" x14ac:dyDescent="0.3">
      <c r="A74" s="9" t="s">
        <v>255</v>
      </c>
      <c r="B74" s="48" t="s">
        <v>253</v>
      </c>
      <c r="C74" s="48" t="s">
        <v>597</v>
      </c>
      <c r="D74" s="48"/>
      <c r="E74" s="38">
        <f>E75+E77</f>
        <v>5093</v>
      </c>
    </row>
    <row r="75" spans="1:5" ht="26.4" x14ac:dyDescent="0.3">
      <c r="A75" s="9" t="s">
        <v>79</v>
      </c>
      <c r="B75" s="48" t="s">
        <v>253</v>
      </c>
      <c r="C75" s="48" t="s">
        <v>597</v>
      </c>
      <c r="D75" s="48" t="s">
        <v>63</v>
      </c>
      <c r="E75" s="38">
        <f>E76</f>
        <v>4599.7</v>
      </c>
    </row>
    <row r="76" spans="1:5" x14ac:dyDescent="0.3">
      <c r="A76" s="9" t="s">
        <v>80</v>
      </c>
      <c r="B76" s="48" t="s">
        <v>253</v>
      </c>
      <c r="C76" s="48" t="s">
        <v>597</v>
      </c>
      <c r="D76" s="48" t="s">
        <v>254</v>
      </c>
      <c r="E76" s="38">
        <v>4599.7</v>
      </c>
    </row>
    <row r="77" spans="1:5" x14ac:dyDescent="0.3">
      <c r="A77" s="9" t="s">
        <v>81</v>
      </c>
      <c r="B77" s="48" t="s">
        <v>253</v>
      </c>
      <c r="C77" s="48" t="s">
        <v>597</v>
      </c>
      <c r="D77" s="48" t="s">
        <v>83</v>
      </c>
      <c r="E77" s="38">
        <f>E78</f>
        <v>493.3</v>
      </c>
    </row>
    <row r="78" spans="1:5" x14ac:dyDescent="0.3">
      <c r="A78" s="9" t="s">
        <v>82</v>
      </c>
      <c r="B78" s="48" t="s">
        <v>253</v>
      </c>
      <c r="C78" s="48" t="s">
        <v>597</v>
      </c>
      <c r="D78" s="48" t="s">
        <v>84</v>
      </c>
      <c r="E78" s="38">
        <v>493.3</v>
      </c>
    </row>
    <row r="79" spans="1:5" x14ac:dyDescent="0.3">
      <c r="A79" s="9" t="s">
        <v>650</v>
      </c>
      <c r="B79" s="48" t="s">
        <v>253</v>
      </c>
      <c r="C79" s="48" t="s">
        <v>560</v>
      </c>
      <c r="D79" s="48"/>
      <c r="E79" s="38">
        <f>E80</f>
        <v>4369</v>
      </c>
    </row>
    <row r="80" spans="1:5" ht="39.6" x14ac:dyDescent="0.25">
      <c r="A80" s="56" t="s">
        <v>561</v>
      </c>
      <c r="B80" s="48" t="s">
        <v>253</v>
      </c>
      <c r="C80" s="48" t="s">
        <v>562</v>
      </c>
      <c r="D80" s="48"/>
      <c r="E80" s="38">
        <f>E81+E83</f>
        <v>4369</v>
      </c>
    </row>
    <row r="81" spans="1:5" ht="28.95" customHeight="1" x14ac:dyDescent="0.25">
      <c r="A81" s="56" t="s">
        <v>559</v>
      </c>
      <c r="B81" s="48" t="s">
        <v>253</v>
      </c>
      <c r="C81" s="48" t="s">
        <v>562</v>
      </c>
      <c r="D81" s="48" t="s">
        <v>63</v>
      </c>
      <c r="E81" s="38">
        <f>E82</f>
        <v>4020</v>
      </c>
    </row>
    <row r="82" spans="1:5" ht="13.2" x14ac:dyDescent="0.25">
      <c r="A82" s="56" t="s">
        <v>80</v>
      </c>
      <c r="B82" s="48" t="s">
        <v>253</v>
      </c>
      <c r="C82" s="48" t="s">
        <v>562</v>
      </c>
      <c r="D82" s="48" t="s">
        <v>254</v>
      </c>
      <c r="E82" s="38">
        <v>4020</v>
      </c>
    </row>
    <row r="83" spans="1:5" ht="13.2" x14ac:dyDescent="0.25">
      <c r="A83" s="56" t="s">
        <v>458</v>
      </c>
      <c r="B83" s="48" t="s">
        <v>253</v>
      </c>
      <c r="C83" s="48" t="s">
        <v>562</v>
      </c>
      <c r="D83" s="48" t="s">
        <v>83</v>
      </c>
      <c r="E83" s="38">
        <f>E84</f>
        <v>349</v>
      </c>
    </row>
    <row r="84" spans="1:5" ht="13.2" x14ac:dyDescent="0.25">
      <c r="A84" s="56" t="s">
        <v>82</v>
      </c>
      <c r="B84" s="48" t="s">
        <v>253</v>
      </c>
      <c r="C84" s="48" t="s">
        <v>562</v>
      </c>
      <c r="D84" s="48" t="s">
        <v>84</v>
      </c>
      <c r="E84" s="38">
        <v>349</v>
      </c>
    </row>
    <row r="85" spans="1:5" ht="26.4" x14ac:dyDescent="0.25">
      <c r="A85" s="21" t="s">
        <v>256</v>
      </c>
      <c r="B85" s="6" t="s">
        <v>257</v>
      </c>
      <c r="C85" s="6"/>
      <c r="D85" s="6"/>
      <c r="E85" s="36">
        <f>E86+E101</f>
        <v>30846</v>
      </c>
    </row>
    <row r="86" spans="1:5" ht="26.4" x14ac:dyDescent="0.25">
      <c r="A86" s="7" t="s">
        <v>403</v>
      </c>
      <c r="B86" s="48" t="s">
        <v>257</v>
      </c>
      <c r="C86" s="48" t="s">
        <v>49</v>
      </c>
      <c r="D86" s="48"/>
      <c r="E86" s="38">
        <f>E87</f>
        <v>23568.6</v>
      </c>
    </row>
    <row r="87" spans="1:5" x14ac:dyDescent="0.3">
      <c r="A87" s="9" t="s">
        <v>133</v>
      </c>
      <c r="B87" s="48" t="s">
        <v>257</v>
      </c>
      <c r="C87" s="48" t="s">
        <v>286</v>
      </c>
      <c r="D87" s="48"/>
      <c r="E87" s="38">
        <f>E88+E95+E98</f>
        <v>23568.6</v>
      </c>
    </row>
    <row r="88" spans="1:5" x14ac:dyDescent="0.3">
      <c r="A88" s="9" t="s">
        <v>507</v>
      </c>
      <c r="B88" s="48" t="s">
        <v>257</v>
      </c>
      <c r="C88" s="48" t="s">
        <v>506</v>
      </c>
      <c r="D88" s="48" t="s">
        <v>245</v>
      </c>
      <c r="E88" s="38">
        <f>E89+E91+E93</f>
        <v>23248.6</v>
      </c>
    </row>
    <row r="89" spans="1:5" ht="26.4" x14ac:dyDescent="0.3">
      <c r="A89" s="9" t="s">
        <v>79</v>
      </c>
      <c r="B89" s="48" t="s">
        <v>257</v>
      </c>
      <c r="C89" s="48" t="s">
        <v>506</v>
      </c>
      <c r="D89" s="48" t="s">
        <v>63</v>
      </c>
      <c r="E89" s="38">
        <f>E90</f>
        <v>16743.8</v>
      </c>
    </row>
    <row r="90" spans="1:5" x14ac:dyDescent="0.3">
      <c r="A90" s="9" t="s">
        <v>80</v>
      </c>
      <c r="B90" s="48" t="s">
        <v>257</v>
      </c>
      <c r="C90" s="48" t="s">
        <v>506</v>
      </c>
      <c r="D90" s="48" t="s">
        <v>254</v>
      </c>
      <c r="E90" s="38">
        <v>16743.8</v>
      </c>
    </row>
    <row r="91" spans="1:5" x14ac:dyDescent="0.3">
      <c r="A91" s="9" t="s">
        <v>81</v>
      </c>
      <c r="B91" s="48" t="s">
        <v>257</v>
      </c>
      <c r="C91" s="48" t="s">
        <v>506</v>
      </c>
      <c r="D91" s="48" t="s">
        <v>83</v>
      </c>
      <c r="E91" s="38">
        <f>E92</f>
        <v>6228.7</v>
      </c>
    </row>
    <row r="92" spans="1:5" x14ac:dyDescent="0.3">
      <c r="A92" s="9" t="s">
        <v>82</v>
      </c>
      <c r="B92" s="48" t="s">
        <v>257</v>
      </c>
      <c r="C92" s="48" t="s">
        <v>506</v>
      </c>
      <c r="D92" s="48" t="s">
        <v>84</v>
      </c>
      <c r="E92" s="38">
        <v>6228.7</v>
      </c>
    </row>
    <row r="93" spans="1:5" ht="13.2" x14ac:dyDescent="0.25">
      <c r="A93" s="8" t="s">
        <v>85</v>
      </c>
      <c r="B93" s="48" t="s">
        <v>257</v>
      </c>
      <c r="C93" s="48" t="s">
        <v>506</v>
      </c>
      <c r="D93" s="48" t="s">
        <v>87</v>
      </c>
      <c r="E93" s="38">
        <f>E94</f>
        <v>276.10000000000002</v>
      </c>
    </row>
    <row r="94" spans="1:5" x14ac:dyDescent="0.3">
      <c r="A94" s="9" t="s">
        <v>86</v>
      </c>
      <c r="B94" s="48" t="s">
        <v>257</v>
      </c>
      <c r="C94" s="48" t="s">
        <v>506</v>
      </c>
      <c r="D94" s="48" t="s">
        <v>88</v>
      </c>
      <c r="E94" s="38">
        <v>276.10000000000002</v>
      </c>
    </row>
    <row r="95" spans="1:5" x14ac:dyDescent="0.3">
      <c r="A95" s="9" t="s">
        <v>325</v>
      </c>
      <c r="B95" s="48" t="s">
        <v>257</v>
      </c>
      <c r="C95" s="48" t="s">
        <v>511</v>
      </c>
      <c r="D95" s="48"/>
      <c r="E95" s="38">
        <f>E96</f>
        <v>300</v>
      </c>
    </row>
    <row r="96" spans="1:5" x14ac:dyDescent="0.3">
      <c r="A96" s="9" t="s">
        <v>81</v>
      </c>
      <c r="B96" s="48" t="s">
        <v>257</v>
      </c>
      <c r="C96" s="48" t="s">
        <v>511</v>
      </c>
      <c r="D96" s="48" t="s">
        <v>83</v>
      </c>
      <c r="E96" s="38">
        <f>E97</f>
        <v>300</v>
      </c>
    </row>
    <row r="97" spans="1:5" x14ac:dyDescent="0.3">
      <c r="A97" s="9" t="s">
        <v>82</v>
      </c>
      <c r="B97" s="48" t="s">
        <v>257</v>
      </c>
      <c r="C97" s="48" t="s">
        <v>511</v>
      </c>
      <c r="D97" s="48" t="s">
        <v>84</v>
      </c>
      <c r="E97" s="38">
        <v>300</v>
      </c>
    </row>
    <row r="98" spans="1:5" ht="13.2" x14ac:dyDescent="0.25">
      <c r="A98" s="7" t="s">
        <v>198</v>
      </c>
      <c r="B98" s="48" t="s">
        <v>257</v>
      </c>
      <c r="C98" s="48" t="s">
        <v>516</v>
      </c>
      <c r="D98" s="48" t="s">
        <v>245</v>
      </c>
      <c r="E98" s="38">
        <f>E99</f>
        <v>20</v>
      </c>
    </row>
    <row r="99" spans="1:5" x14ac:dyDescent="0.3">
      <c r="A99" s="9" t="s">
        <v>81</v>
      </c>
      <c r="B99" s="48" t="s">
        <v>257</v>
      </c>
      <c r="C99" s="48" t="s">
        <v>516</v>
      </c>
      <c r="D99" s="48" t="s">
        <v>83</v>
      </c>
      <c r="E99" s="38">
        <f>E100</f>
        <v>20</v>
      </c>
    </row>
    <row r="100" spans="1:5" x14ac:dyDescent="0.3">
      <c r="A100" s="9" t="s">
        <v>82</v>
      </c>
      <c r="B100" s="48" t="s">
        <v>257</v>
      </c>
      <c r="C100" s="48" t="s">
        <v>516</v>
      </c>
      <c r="D100" s="48" t="s">
        <v>84</v>
      </c>
      <c r="E100" s="38">
        <v>20</v>
      </c>
    </row>
    <row r="101" spans="1:5" ht="13.2" x14ac:dyDescent="0.25">
      <c r="A101" s="8" t="s">
        <v>108</v>
      </c>
      <c r="B101" s="48" t="s">
        <v>257</v>
      </c>
      <c r="C101" s="48" t="s">
        <v>53</v>
      </c>
      <c r="D101" s="48"/>
      <c r="E101" s="38">
        <f>E102+E109</f>
        <v>7277.4</v>
      </c>
    </row>
    <row r="102" spans="1:5" x14ac:dyDescent="0.3">
      <c r="A102" s="9" t="s">
        <v>579</v>
      </c>
      <c r="B102" s="48" t="s">
        <v>257</v>
      </c>
      <c r="C102" s="48" t="s">
        <v>565</v>
      </c>
      <c r="D102" s="48"/>
      <c r="E102" s="38">
        <f>E103+E105+E107</f>
        <v>5377.4</v>
      </c>
    </row>
    <row r="103" spans="1:5" ht="26.4" x14ac:dyDescent="0.3">
      <c r="A103" s="9" t="s">
        <v>79</v>
      </c>
      <c r="B103" s="48" t="s">
        <v>257</v>
      </c>
      <c r="C103" s="48" t="s">
        <v>565</v>
      </c>
      <c r="D103" s="48" t="s">
        <v>63</v>
      </c>
      <c r="E103" s="38">
        <f>E104</f>
        <v>4840.3999999999996</v>
      </c>
    </row>
    <row r="104" spans="1:5" x14ac:dyDescent="0.3">
      <c r="A104" s="9" t="s">
        <v>80</v>
      </c>
      <c r="B104" s="48" t="s">
        <v>257</v>
      </c>
      <c r="C104" s="48" t="s">
        <v>565</v>
      </c>
      <c r="D104" s="48" t="s">
        <v>254</v>
      </c>
      <c r="E104" s="38">
        <v>4840.3999999999996</v>
      </c>
    </row>
    <row r="105" spans="1:5" x14ac:dyDescent="0.3">
      <c r="A105" s="9" t="s">
        <v>81</v>
      </c>
      <c r="B105" s="48" t="s">
        <v>257</v>
      </c>
      <c r="C105" s="48" t="s">
        <v>565</v>
      </c>
      <c r="D105" s="48" t="s">
        <v>83</v>
      </c>
      <c r="E105" s="38">
        <f>E106</f>
        <v>527</v>
      </c>
    </row>
    <row r="106" spans="1:5" x14ac:dyDescent="0.3">
      <c r="A106" s="9" t="s">
        <v>82</v>
      </c>
      <c r="B106" s="48" t="s">
        <v>257</v>
      </c>
      <c r="C106" s="48" t="s">
        <v>565</v>
      </c>
      <c r="D106" s="48" t="s">
        <v>84</v>
      </c>
      <c r="E106" s="38">
        <v>527</v>
      </c>
    </row>
    <row r="107" spans="1:5" x14ac:dyDescent="0.3">
      <c r="A107" s="9" t="s">
        <v>85</v>
      </c>
      <c r="B107" s="48" t="s">
        <v>257</v>
      </c>
      <c r="C107" s="48" t="s">
        <v>565</v>
      </c>
      <c r="D107" s="48" t="s">
        <v>87</v>
      </c>
      <c r="E107" s="38">
        <v>10</v>
      </c>
    </row>
    <row r="108" spans="1:5" x14ac:dyDescent="0.3">
      <c r="A108" s="9" t="s">
        <v>86</v>
      </c>
      <c r="B108" s="48" t="s">
        <v>257</v>
      </c>
      <c r="C108" s="48" t="s">
        <v>565</v>
      </c>
      <c r="D108" s="48" t="s">
        <v>88</v>
      </c>
      <c r="E108" s="38">
        <v>10</v>
      </c>
    </row>
    <row r="109" spans="1:5" ht="13.2" x14ac:dyDescent="0.25">
      <c r="A109" s="7" t="s">
        <v>654</v>
      </c>
      <c r="B109" s="48" t="s">
        <v>257</v>
      </c>
      <c r="C109" s="48" t="s">
        <v>303</v>
      </c>
      <c r="D109" s="48" t="s">
        <v>245</v>
      </c>
      <c r="E109" s="38">
        <f>E110</f>
        <v>1900</v>
      </c>
    </row>
    <row r="110" spans="1:5" ht="26.4" x14ac:dyDescent="0.3">
      <c r="A110" s="9" t="s">
        <v>79</v>
      </c>
      <c r="B110" s="48" t="s">
        <v>257</v>
      </c>
      <c r="C110" s="48" t="s">
        <v>303</v>
      </c>
      <c r="D110" s="48" t="s">
        <v>63</v>
      </c>
      <c r="E110" s="38">
        <f>E111</f>
        <v>1900</v>
      </c>
    </row>
    <row r="111" spans="1:5" x14ac:dyDescent="0.3">
      <c r="A111" s="9" t="s">
        <v>80</v>
      </c>
      <c r="B111" s="48" t="s">
        <v>257</v>
      </c>
      <c r="C111" s="48" t="s">
        <v>303</v>
      </c>
      <c r="D111" s="48" t="s">
        <v>254</v>
      </c>
      <c r="E111" s="38">
        <v>1900</v>
      </c>
    </row>
    <row r="112" spans="1:5" ht="13.2" x14ac:dyDescent="0.25">
      <c r="A112" s="21" t="s">
        <v>258</v>
      </c>
      <c r="B112" s="6" t="s">
        <v>259</v>
      </c>
      <c r="C112" s="6"/>
      <c r="D112" s="6"/>
      <c r="E112" s="36">
        <f>E113</f>
        <v>15000</v>
      </c>
    </row>
    <row r="113" spans="1:8" x14ac:dyDescent="0.3">
      <c r="A113" s="9" t="s">
        <v>406</v>
      </c>
      <c r="B113" s="48" t="s">
        <v>259</v>
      </c>
      <c r="C113" s="48" t="s">
        <v>50</v>
      </c>
      <c r="D113" s="48"/>
      <c r="E113" s="38">
        <f>E114</f>
        <v>15000</v>
      </c>
    </row>
    <row r="114" spans="1:8" ht="13.2" x14ac:dyDescent="0.25">
      <c r="A114" s="10" t="s">
        <v>130</v>
      </c>
      <c r="B114" s="48" t="s">
        <v>259</v>
      </c>
      <c r="C114" s="48" t="s">
        <v>529</v>
      </c>
      <c r="D114" s="48"/>
      <c r="E114" s="38">
        <f>E115</f>
        <v>15000</v>
      </c>
    </row>
    <row r="115" spans="1:8" ht="13.2" x14ac:dyDescent="0.25">
      <c r="A115" s="7" t="s">
        <v>260</v>
      </c>
      <c r="B115" s="48" t="s">
        <v>259</v>
      </c>
      <c r="C115" s="48" t="s">
        <v>531</v>
      </c>
      <c r="D115" s="48" t="s">
        <v>245</v>
      </c>
      <c r="E115" s="38">
        <f>E116</f>
        <v>15000</v>
      </c>
    </row>
    <row r="116" spans="1:8" ht="13.2" x14ac:dyDescent="0.25">
      <c r="A116" s="8" t="s">
        <v>85</v>
      </c>
      <c r="B116" s="48" t="s">
        <v>259</v>
      </c>
      <c r="C116" s="48" t="s">
        <v>531</v>
      </c>
      <c r="D116" s="48" t="s">
        <v>87</v>
      </c>
      <c r="E116" s="38">
        <f>E117</f>
        <v>15000</v>
      </c>
    </row>
    <row r="117" spans="1:8" ht="13.2" x14ac:dyDescent="0.25">
      <c r="A117" s="7" t="s">
        <v>261</v>
      </c>
      <c r="B117" s="48" t="s">
        <v>259</v>
      </c>
      <c r="C117" s="48" t="s">
        <v>531</v>
      </c>
      <c r="D117" s="48" t="s">
        <v>262</v>
      </c>
      <c r="E117" s="38">
        <f>'вед новая '!F1010</f>
        <v>15000</v>
      </c>
    </row>
    <row r="118" spans="1:8" ht="13.2" x14ac:dyDescent="0.25">
      <c r="A118" s="21" t="s">
        <v>4</v>
      </c>
      <c r="B118" s="6" t="s">
        <v>5</v>
      </c>
      <c r="C118" s="6"/>
      <c r="D118" s="6"/>
      <c r="E118" s="36">
        <f>E124+E142+E172+E209+E224+E119+E220</f>
        <v>283878.5</v>
      </c>
    </row>
    <row r="119" spans="1:8" ht="13.2" x14ac:dyDescent="0.25">
      <c r="A119" s="7" t="s">
        <v>363</v>
      </c>
      <c r="B119" s="48" t="s">
        <v>5</v>
      </c>
      <c r="C119" s="48" t="s">
        <v>46</v>
      </c>
      <c r="D119" s="48"/>
      <c r="E119" s="38">
        <f>E120</f>
        <v>1757</v>
      </c>
    </row>
    <row r="120" spans="1:8" x14ac:dyDescent="0.3">
      <c r="A120" s="13" t="s">
        <v>390</v>
      </c>
      <c r="B120" s="48" t="s">
        <v>5</v>
      </c>
      <c r="C120" s="48" t="s">
        <v>137</v>
      </c>
      <c r="D120" s="48"/>
      <c r="E120" s="38">
        <f>E121</f>
        <v>1757</v>
      </c>
    </row>
    <row r="121" spans="1:8" ht="26.4" x14ac:dyDescent="0.25">
      <c r="A121" s="56" t="s">
        <v>567</v>
      </c>
      <c r="B121" s="48" t="s">
        <v>5</v>
      </c>
      <c r="C121" s="61" t="s">
        <v>159</v>
      </c>
      <c r="D121" s="61"/>
      <c r="E121" s="62">
        <f>E122</f>
        <v>1757</v>
      </c>
    </row>
    <row r="122" spans="1:8" ht="26.4" x14ac:dyDescent="0.25">
      <c r="A122" s="56" t="s">
        <v>559</v>
      </c>
      <c r="B122" s="48" t="s">
        <v>5</v>
      </c>
      <c r="C122" s="61" t="s">
        <v>159</v>
      </c>
      <c r="D122" s="61" t="s">
        <v>63</v>
      </c>
      <c r="E122" s="62">
        <f>E123</f>
        <v>1757</v>
      </c>
    </row>
    <row r="123" spans="1:8" ht="13.2" x14ac:dyDescent="0.25">
      <c r="A123" s="56" t="s">
        <v>99</v>
      </c>
      <c r="B123" s="48" t="s">
        <v>5</v>
      </c>
      <c r="C123" s="61" t="s">
        <v>159</v>
      </c>
      <c r="D123" s="61" t="s">
        <v>100</v>
      </c>
      <c r="E123" s="62">
        <v>1757</v>
      </c>
    </row>
    <row r="124" spans="1:8" x14ac:dyDescent="0.3">
      <c r="A124" s="9" t="s">
        <v>370</v>
      </c>
      <c r="B124" s="48" t="s">
        <v>5</v>
      </c>
      <c r="C124" s="48" t="s">
        <v>278</v>
      </c>
      <c r="D124" s="48"/>
      <c r="E124" s="38">
        <f>E125+E138</f>
        <v>3601</v>
      </c>
      <c r="F124" s="66"/>
      <c r="G124" s="67"/>
      <c r="H124" s="68"/>
    </row>
    <row r="125" spans="1:8" x14ac:dyDescent="0.25">
      <c r="A125" s="7" t="s">
        <v>655</v>
      </c>
      <c r="B125" s="48" t="s">
        <v>5</v>
      </c>
      <c r="C125" s="48" t="s">
        <v>287</v>
      </c>
      <c r="D125" s="48" t="s">
        <v>245</v>
      </c>
      <c r="E125" s="38">
        <f>E126+E129+E132+E135</f>
        <v>3551</v>
      </c>
      <c r="F125" s="66"/>
      <c r="G125" s="67"/>
      <c r="H125" s="68"/>
    </row>
    <row r="126" spans="1:8" x14ac:dyDescent="0.3">
      <c r="A126" s="9" t="s">
        <v>685</v>
      </c>
      <c r="B126" s="48" t="s">
        <v>5</v>
      </c>
      <c r="C126" s="48" t="s">
        <v>288</v>
      </c>
      <c r="D126" s="48" t="s">
        <v>245</v>
      </c>
      <c r="E126" s="38">
        <f>E127</f>
        <v>1769</v>
      </c>
      <c r="F126" s="66"/>
      <c r="G126" s="67"/>
      <c r="H126" s="68"/>
    </row>
    <row r="127" spans="1:8" x14ac:dyDescent="0.3">
      <c r="A127" s="9" t="s">
        <v>81</v>
      </c>
      <c r="B127" s="48" t="s">
        <v>5</v>
      </c>
      <c r="C127" s="48" t="s">
        <v>288</v>
      </c>
      <c r="D127" s="48" t="s">
        <v>83</v>
      </c>
      <c r="E127" s="38">
        <f>E128</f>
        <v>1769</v>
      </c>
      <c r="F127" s="66"/>
      <c r="G127" s="67"/>
      <c r="H127" s="68"/>
    </row>
    <row r="128" spans="1:8" x14ac:dyDescent="0.3">
      <c r="A128" s="9" t="s">
        <v>82</v>
      </c>
      <c r="B128" s="48" t="s">
        <v>5</v>
      </c>
      <c r="C128" s="48" t="s">
        <v>288</v>
      </c>
      <c r="D128" s="48" t="s">
        <v>84</v>
      </c>
      <c r="E128" s="38">
        <v>1769</v>
      </c>
      <c r="F128" s="66"/>
      <c r="G128" s="67"/>
      <c r="H128" s="68"/>
    </row>
    <row r="129" spans="1:8" x14ac:dyDescent="0.25">
      <c r="A129" s="7" t="s">
        <v>127</v>
      </c>
      <c r="B129" s="48" t="s">
        <v>5</v>
      </c>
      <c r="C129" s="48" t="s">
        <v>486</v>
      </c>
      <c r="D129" s="48" t="s">
        <v>245</v>
      </c>
      <c r="E129" s="38">
        <f>E130</f>
        <v>1399.2</v>
      </c>
      <c r="F129" s="66"/>
      <c r="G129" s="67"/>
      <c r="H129" s="68"/>
    </row>
    <row r="130" spans="1:8" x14ac:dyDescent="0.3">
      <c r="A130" s="9" t="s">
        <v>81</v>
      </c>
      <c r="B130" s="48" t="s">
        <v>5</v>
      </c>
      <c r="C130" s="48" t="s">
        <v>486</v>
      </c>
      <c r="D130" s="48" t="s">
        <v>83</v>
      </c>
      <c r="E130" s="38">
        <f>E131</f>
        <v>1399.2</v>
      </c>
      <c r="F130" s="66"/>
      <c r="G130" s="67"/>
      <c r="H130" s="68"/>
    </row>
    <row r="131" spans="1:8" x14ac:dyDescent="0.3">
      <c r="A131" s="9" t="s">
        <v>82</v>
      </c>
      <c r="B131" s="48" t="s">
        <v>5</v>
      </c>
      <c r="C131" s="48" t="s">
        <v>486</v>
      </c>
      <c r="D131" s="48" t="s">
        <v>84</v>
      </c>
      <c r="E131" s="38">
        <v>1399.2</v>
      </c>
      <c r="F131" s="66"/>
      <c r="G131" s="67"/>
      <c r="H131" s="68"/>
    </row>
    <row r="132" spans="1:8" x14ac:dyDescent="0.3">
      <c r="A132" s="88" t="s">
        <v>613</v>
      </c>
      <c r="B132" s="48" t="s">
        <v>5</v>
      </c>
      <c r="C132" s="48" t="s">
        <v>615</v>
      </c>
      <c r="D132" s="48" t="s">
        <v>245</v>
      </c>
      <c r="E132" s="38">
        <f>E133</f>
        <v>360</v>
      </c>
      <c r="F132" s="66"/>
      <c r="G132" s="67"/>
      <c r="H132" s="68"/>
    </row>
    <row r="133" spans="1:8" x14ac:dyDescent="0.3">
      <c r="A133" s="9" t="s">
        <v>81</v>
      </c>
      <c r="B133" s="48" t="s">
        <v>5</v>
      </c>
      <c r="C133" s="48" t="s">
        <v>615</v>
      </c>
      <c r="D133" s="48" t="s">
        <v>83</v>
      </c>
      <c r="E133" s="38">
        <f>E134</f>
        <v>360</v>
      </c>
      <c r="F133" s="66"/>
      <c r="G133" s="67"/>
      <c r="H133" s="68"/>
    </row>
    <row r="134" spans="1:8" x14ac:dyDescent="0.3">
      <c r="A134" s="9" t="s">
        <v>82</v>
      </c>
      <c r="B134" s="48" t="s">
        <v>5</v>
      </c>
      <c r="C134" s="48" t="s">
        <v>615</v>
      </c>
      <c r="D134" s="48" t="s">
        <v>84</v>
      </c>
      <c r="E134" s="38">
        <v>360</v>
      </c>
      <c r="F134" s="66"/>
      <c r="G134" s="67"/>
      <c r="H134" s="68"/>
    </row>
    <row r="135" spans="1:8" x14ac:dyDescent="0.3">
      <c r="A135" s="88" t="s">
        <v>614</v>
      </c>
      <c r="B135" s="48" t="s">
        <v>5</v>
      </c>
      <c r="C135" s="48" t="s">
        <v>733</v>
      </c>
      <c r="D135" s="48" t="s">
        <v>245</v>
      </c>
      <c r="E135" s="38">
        <f>E136</f>
        <v>22.8</v>
      </c>
      <c r="F135" s="66"/>
      <c r="G135" s="67"/>
      <c r="H135" s="68"/>
    </row>
    <row r="136" spans="1:8" x14ac:dyDescent="0.3">
      <c r="A136" s="9" t="s">
        <v>81</v>
      </c>
      <c r="B136" s="48" t="s">
        <v>5</v>
      </c>
      <c r="C136" s="48" t="s">
        <v>733</v>
      </c>
      <c r="D136" s="48" t="s">
        <v>83</v>
      </c>
      <c r="E136" s="38">
        <f>E137</f>
        <v>22.8</v>
      </c>
      <c r="F136" s="66"/>
      <c r="G136" s="67"/>
      <c r="H136" s="68"/>
    </row>
    <row r="137" spans="1:8" x14ac:dyDescent="0.3">
      <c r="A137" s="9" t="s">
        <v>82</v>
      </c>
      <c r="B137" s="48" t="s">
        <v>5</v>
      </c>
      <c r="C137" s="48" t="s">
        <v>733</v>
      </c>
      <c r="D137" s="48" t="s">
        <v>84</v>
      </c>
      <c r="E137" s="38">
        <v>22.8</v>
      </c>
      <c r="F137" s="66"/>
      <c r="G137" s="67"/>
      <c r="H137" s="68"/>
    </row>
    <row r="138" spans="1:8" x14ac:dyDescent="0.3">
      <c r="A138" s="9" t="s">
        <v>400</v>
      </c>
      <c r="B138" s="48" t="s">
        <v>5</v>
      </c>
      <c r="C138" s="48" t="s">
        <v>488</v>
      </c>
      <c r="D138" s="48"/>
      <c r="E138" s="38">
        <f>E139</f>
        <v>50</v>
      </c>
      <c r="F138" s="66"/>
      <c r="G138" s="67"/>
      <c r="H138" s="68"/>
    </row>
    <row r="139" spans="1:8" x14ac:dyDescent="0.3">
      <c r="A139" s="9" t="s">
        <v>207</v>
      </c>
      <c r="B139" s="48" t="s">
        <v>5</v>
      </c>
      <c r="C139" s="48" t="s">
        <v>489</v>
      </c>
      <c r="D139" s="48"/>
      <c r="E139" s="38">
        <f>E140</f>
        <v>50</v>
      </c>
      <c r="F139" s="66"/>
      <c r="G139" s="67"/>
      <c r="H139" s="68"/>
    </row>
    <row r="140" spans="1:8" x14ac:dyDescent="0.3">
      <c r="A140" s="9" t="s">
        <v>81</v>
      </c>
      <c r="B140" s="48" t="s">
        <v>5</v>
      </c>
      <c r="C140" s="48" t="s">
        <v>489</v>
      </c>
      <c r="D140" s="48" t="s">
        <v>83</v>
      </c>
      <c r="E140" s="38">
        <f>E141</f>
        <v>50</v>
      </c>
      <c r="F140" s="66"/>
      <c r="G140" s="67"/>
      <c r="H140" s="68"/>
    </row>
    <row r="141" spans="1:8" x14ac:dyDescent="0.3">
      <c r="A141" s="9" t="s">
        <v>82</v>
      </c>
      <c r="B141" s="48" t="s">
        <v>5</v>
      </c>
      <c r="C141" s="48" t="s">
        <v>489</v>
      </c>
      <c r="D141" s="48" t="s">
        <v>84</v>
      </c>
      <c r="E141" s="38">
        <v>50</v>
      </c>
      <c r="F141" s="66"/>
      <c r="G141" s="67"/>
      <c r="H141" s="68"/>
    </row>
    <row r="142" spans="1:8" ht="26.4" x14ac:dyDescent="0.25">
      <c r="A142" s="7" t="s">
        <v>403</v>
      </c>
      <c r="B142" s="48" t="s">
        <v>5</v>
      </c>
      <c r="C142" s="48" t="s">
        <v>49</v>
      </c>
      <c r="D142" s="48"/>
      <c r="E142" s="38">
        <f>E143+E147</f>
        <v>63529.4</v>
      </c>
      <c r="F142" s="66"/>
      <c r="G142" s="67"/>
      <c r="H142" s="68"/>
    </row>
    <row r="143" spans="1:8" ht="26.4" x14ac:dyDescent="0.3">
      <c r="A143" s="9" t="s">
        <v>404</v>
      </c>
      <c r="B143" s="48" t="s">
        <v>5</v>
      </c>
      <c r="C143" s="48" t="s">
        <v>52</v>
      </c>
      <c r="D143" s="48"/>
      <c r="E143" s="38">
        <f>E144</f>
        <v>1024.5</v>
      </c>
      <c r="F143" s="66"/>
      <c r="G143" s="67"/>
      <c r="H143" s="68"/>
    </row>
    <row r="144" spans="1:8" ht="26.4" x14ac:dyDescent="0.3">
      <c r="A144" s="9" t="s">
        <v>224</v>
      </c>
      <c r="B144" s="48" t="s">
        <v>5</v>
      </c>
      <c r="C144" s="48" t="s">
        <v>505</v>
      </c>
      <c r="D144" s="48"/>
      <c r="E144" s="38">
        <f>E145</f>
        <v>1024.5</v>
      </c>
      <c r="F144" s="66"/>
      <c r="G144" s="67"/>
      <c r="H144" s="68"/>
    </row>
    <row r="145" spans="1:8" x14ac:dyDescent="0.3">
      <c r="A145" s="9" t="s">
        <v>81</v>
      </c>
      <c r="B145" s="48" t="s">
        <v>5</v>
      </c>
      <c r="C145" s="48" t="s">
        <v>505</v>
      </c>
      <c r="D145" s="48" t="s">
        <v>83</v>
      </c>
      <c r="E145" s="38">
        <f>SUM(E146)</f>
        <v>1024.5</v>
      </c>
      <c r="F145" s="66"/>
      <c r="G145" s="67"/>
      <c r="H145" s="68"/>
    </row>
    <row r="146" spans="1:8" x14ac:dyDescent="0.3">
      <c r="A146" s="9" t="s">
        <v>82</v>
      </c>
      <c r="B146" s="48" t="s">
        <v>5</v>
      </c>
      <c r="C146" s="48" t="s">
        <v>505</v>
      </c>
      <c r="D146" s="48" t="s">
        <v>84</v>
      </c>
      <c r="E146" s="38">
        <v>1024.5</v>
      </c>
      <c r="F146" s="66"/>
      <c r="G146" s="67"/>
      <c r="H146" s="68"/>
    </row>
    <row r="147" spans="1:8" x14ac:dyDescent="0.3">
      <c r="A147" s="9" t="s">
        <v>133</v>
      </c>
      <c r="B147" s="48" t="s">
        <v>5</v>
      </c>
      <c r="C147" s="48" t="s">
        <v>286</v>
      </c>
      <c r="D147" s="48"/>
      <c r="E147" s="38">
        <f>E148+E155+E162+E169</f>
        <v>62504.9</v>
      </c>
      <c r="F147" s="66"/>
      <c r="G147" s="67"/>
      <c r="H147" s="68"/>
    </row>
    <row r="148" spans="1:8" ht="16.2" customHeight="1" x14ac:dyDescent="0.25">
      <c r="A148" s="7" t="s">
        <v>508</v>
      </c>
      <c r="B148" s="48" t="s">
        <v>5</v>
      </c>
      <c r="C148" s="48" t="s">
        <v>513</v>
      </c>
      <c r="D148" s="48"/>
      <c r="E148" s="38">
        <f>E149+E151+E153</f>
        <v>15445</v>
      </c>
      <c r="F148" s="66"/>
      <c r="G148" s="67"/>
      <c r="H148" s="68"/>
    </row>
    <row r="149" spans="1:8" ht="30" customHeight="1" x14ac:dyDescent="0.3">
      <c r="A149" s="9" t="s">
        <v>79</v>
      </c>
      <c r="B149" s="48" t="s">
        <v>5</v>
      </c>
      <c r="C149" s="48" t="s">
        <v>513</v>
      </c>
      <c r="D149" s="48" t="s">
        <v>63</v>
      </c>
      <c r="E149" s="38">
        <f>E150</f>
        <v>14293.2</v>
      </c>
      <c r="F149" s="66"/>
      <c r="G149" s="67"/>
      <c r="H149" s="68"/>
    </row>
    <row r="150" spans="1:8" x14ac:dyDescent="0.3">
      <c r="A150" s="9" t="s">
        <v>99</v>
      </c>
      <c r="B150" s="48" t="s">
        <v>5</v>
      </c>
      <c r="C150" s="48" t="s">
        <v>513</v>
      </c>
      <c r="D150" s="48" t="s">
        <v>100</v>
      </c>
      <c r="E150" s="38">
        <f>'вед новая '!F106</f>
        <v>14293.2</v>
      </c>
      <c r="F150" s="66"/>
      <c r="G150" s="67"/>
      <c r="H150" s="68"/>
    </row>
    <row r="151" spans="1:8" x14ac:dyDescent="0.3">
      <c r="A151" s="9" t="s">
        <v>81</v>
      </c>
      <c r="B151" s="48" t="s">
        <v>5</v>
      </c>
      <c r="C151" s="48" t="s">
        <v>513</v>
      </c>
      <c r="D151" s="48" t="s">
        <v>83</v>
      </c>
      <c r="E151" s="38">
        <f>E152</f>
        <v>1141.8</v>
      </c>
      <c r="F151" s="66"/>
      <c r="G151" s="67"/>
      <c r="H151" s="68"/>
    </row>
    <row r="152" spans="1:8" x14ac:dyDescent="0.3">
      <c r="A152" s="9" t="s">
        <v>82</v>
      </c>
      <c r="B152" s="48" t="s">
        <v>5</v>
      </c>
      <c r="C152" s="48" t="s">
        <v>513</v>
      </c>
      <c r="D152" s="48" t="s">
        <v>84</v>
      </c>
      <c r="E152" s="38">
        <f>'вед новая '!F108</f>
        <v>1141.8</v>
      </c>
      <c r="F152" s="66"/>
      <c r="G152" s="67"/>
      <c r="H152" s="68"/>
    </row>
    <row r="153" spans="1:8" x14ac:dyDescent="0.3">
      <c r="A153" s="9" t="s">
        <v>85</v>
      </c>
      <c r="B153" s="48" t="s">
        <v>5</v>
      </c>
      <c r="C153" s="48" t="s">
        <v>513</v>
      </c>
      <c r="D153" s="48" t="s">
        <v>87</v>
      </c>
      <c r="E153" s="38">
        <f>E154</f>
        <v>10</v>
      </c>
      <c r="F153" s="66"/>
      <c r="G153" s="67"/>
      <c r="H153" s="68"/>
    </row>
    <row r="154" spans="1:8" x14ac:dyDescent="0.3">
      <c r="A154" s="9" t="s">
        <v>86</v>
      </c>
      <c r="B154" s="48" t="s">
        <v>5</v>
      </c>
      <c r="C154" s="48" t="s">
        <v>513</v>
      </c>
      <c r="D154" s="48" t="s">
        <v>88</v>
      </c>
      <c r="E154" s="38">
        <f>'вед новая '!F110</f>
        <v>10</v>
      </c>
      <c r="F154" s="66"/>
      <c r="G154" s="67"/>
      <c r="H154" s="68"/>
    </row>
    <row r="155" spans="1:8" x14ac:dyDescent="0.3">
      <c r="A155" s="9" t="s">
        <v>656</v>
      </c>
      <c r="B155" s="48" t="s">
        <v>5</v>
      </c>
      <c r="C155" s="48" t="s">
        <v>514</v>
      </c>
      <c r="D155" s="48"/>
      <c r="E155" s="38">
        <f>E156+E158+E160</f>
        <v>11094.900000000001</v>
      </c>
      <c r="F155" s="66"/>
      <c r="G155" s="67"/>
      <c r="H155" s="68"/>
    </row>
    <row r="156" spans="1:8" ht="28.5" customHeight="1" x14ac:dyDescent="0.3">
      <c r="A156" s="9" t="s">
        <v>79</v>
      </c>
      <c r="B156" s="48" t="s">
        <v>5</v>
      </c>
      <c r="C156" s="48" t="s">
        <v>514</v>
      </c>
      <c r="D156" s="48" t="s">
        <v>63</v>
      </c>
      <c r="E156" s="38">
        <f>E157</f>
        <v>6957.6</v>
      </c>
      <c r="F156" s="66"/>
      <c r="G156" s="67"/>
      <c r="H156" s="68"/>
    </row>
    <row r="157" spans="1:8" x14ac:dyDescent="0.3">
      <c r="A157" s="9" t="s">
        <v>99</v>
      </c>
      <c r="B157" s="48" t="s">
        <v>5</v>
      </c>
      <c r="C157" s="48" t="s">
        <v>514</v>
      </c>
      <c r="D157" s="48" t="s">
        <v>100</v>
      </c>
      <c r="E157" s="38">
        <v>6957.6</v>
      </c>
      <c r="F157" s="66"/>
      <c r="G157" s="67"/>
      <c r="H157" s="68"/>
    </row>
    <row r="158" spans="1:8" x14ac:dyDescent="0.3">
      <c r="A158" s="9" t="s">
        <v>81</v>
      </c>
      <c r="B158" s="48" t="s">
        <v>5</v>
      </c>
      <c r="C158" s="48" t="s">
        <v>514</v>
      </c>
      <c r="D158" s="48" t="s">
        <v>83</v>
      </c>
      <c r="E158" s="38">
        <f>E159</f>
        <v>4061.8</v>
      </c>
      <c r="F158" s="66"/>
      <c r="G158" s="67"/>
      <c r="H158" s="68"/>
    </row>
    <row r="159" spans="1:8" x14ac:dyDescent="0.3">
      <c r="A159" s="9" t="s">
        <v>82</v>
      </c>
      <c r="B159" s="48" t="s">
        <v>5</v>
      </c>
      <c r="C159" s="48" t="s">
        <v>514</v>
      </c>
      <c r="D159" s="48" t="s">
        <v>84</v>
      </c>
      <c r="E159" s="38">
        <v>4061.8</v>
      </c>
      <c r="F159" s="66"/>
      <c r="G159" s="67"/>
      <c r="H159" s="68"/>
    </row>
    <row r="160" spans="1:8" x14ac:dyDescent="0.25">
      <c r="A160" s="8" t="s">
        <v>85</v>
      </c>
      <c r="B160" s="48" t="s">
        <v>5</v>
      </c>
      <c r="C160" s="48" t="s">
        <v>514</v>
      </c>
      <c r="D160" s="48" t="s">
        <v>87</v>
      </c>
      <c r="E160" s="38">
        <f>E161</f>
        <v>75.5</v>
      </c>
      <c r="F160" s="66"/>
      <c r="G160" s="67"/>
      <c r="H160" s="68"/>
    </row>
    <row r="161" spans="1:8" x14ac:dyDescent="0.3">
      <c r="A161" s="9" t="s">
        <v>86</v>
      </c>
      <c r="B161" s="48" t="s">
        <v>5</v>
      </c>
      <c r="C161" s="48" t="s">
        <v>514</v>
      </c>
      <c r="D161" s="48" t="s">
        <v>88</v>
      </c>
      <c r="E161" s="38">
        <v>75.5</v>
      </c>
      <c r="F161" s="66"/>
      <c r="G161" s="67"/>
      <c r="H161" s="68"/>
    </row>
    <row r="162" spans="1:8" x14ac:dyDescent="0.3">
      <c r="A162" s="9" t="s">
        <v>509</v>
      </c>
      <c r="B162" s="48" t="s">
        <v>5</v>
      </c>
      <c r="C162" s="48" t="s">
        <v>515</v>
      </c>
      <c r="D162" s="48"/>
      <c r="E162" s="38">
        <f>E163+E165+E167</f>
        <v>35465</v>
      </c>
      <c r="F162" s="66"/>
      <c r="G162" s="67"/>
      <c r="H162" s="68"/>
    </row>
    <row r="163" spans="1:8" ht="27.75" customHeight="1" x14ac:dyDescent="0.3">
      <c r="A163" s="9" t="s">
        <v>79</v>
      </c>
      <c r="B163" s="48" t="s">
        <v>5</v>
      </c>
      <c r="C163" s="48" t="s">
        <v>515</v>
      </c>
      <c r="D163" s="48" t="s">
        <v>63</v>
      </c>
      <c r="E163" s="38">
        <f>E164</f>
        <v>16305.2</v>
      </c>
      <c r="F163" s="66"/>
      <c r="G163" s="67"/>
      <c r="H163" s="68"/>
    </row>
    <row r="164" spans="1:8" x14ac:dyDescent="0.3">
      <c r="A164" s="9" t="s">
        <v>99</v>
      </c>
      <c r="B164" s="48" t="s">
        <v>5</v>
      </c>
      <c r="C164" s="48" t="s">
        <v>515</v>
      </c>
      <c r="D164" s="48" t="s">
        <v>100</v>
      </c>
      <c r="E164" s="38">
        <f>'вед новая '!F120</f>
        <v>16305.2</v>
      </c>
      <c r="F164" s="66"/>
      <c r="G164" s="67"/>
      <c r="H164" s="68"/>
    </row>
    <row r="165" spans="1:8" x14ac:dyDescent="0.3">
      <c r="A165" s="9" t="s">
        <v>81</v>
      </c>
      <c r="B165" s="48" t="s">
        <v>5</v>
      </c>
      <c r="C165" s="48" t="s">
        <v>515</v>
      </c>
      <c r="D165" s="48" t="s">
        <v>83</v>
      </c>
      <c r="E165" s="38">
        <f>E166</f>
        <v>17669.8</v>
      </c>
      <c r="F165" s="66"/>
      <c r="G165" s="67"/>
      <c r="H165" s="68"/>
    </row>
    <row r="166" spans="1:8" x14ac:dyDescent="0.3">
      <c r="A166" s="9" t="s">
        <v>82</v>
      </c>
      <c r="B166" s="48" t="s">
        <v>5</v>
      </c>
      <c r="C166" s="48" t="s">
        <v>515</v>
      </c>
      <c r="D166" s="48" t="s">
        <v>84</v>
      </c>
      <c r="E166" s="38">
        <f>'вед новая '!F122</f>
        <v>17669.8</v>
      </c>
      <c r="F166" s="66"/>
      <c r="G166" s="67"/>
      <c r="H166" s="68"/>
    </row>
    <row r="167" spans="1:8" x14ac:dyDescent="0.25">
      <c r="A167" s="8" t="s">
        <v>85</v>
      </c>
      <c r="B167" s="48" t="s">
        <v>5</v>
      </c>
      <c r="C167" s="48" t="s">
        <v>515</v>
      </c>
      <c r="D167" s="48" t="s">
        <v>87</v>
      </c>
      <c r="E167" s="38">
        <f>E168</f>
        <v>1490</v>
      </c>
      <c r="F167" s="66"/>
      <c r="G167" s="67"/>
      <c r="H167" s="68"/>
    </row>
    <row r="168" spans="1:8" x14ac:dyDescent="0.3">
      <c r="A168" s="9" t="s">
        <v>86</v>
      </c>
      <c r="B168" s="48" t="s">
        <v>5</v>
      </c>
      <c r="C168" s="48" t="s">
        <v>515</v>
      </c>
      <c r="D168" s="48" t="s">
        <v>88</v>
      </c>
      <c r="E168" s="38">
        <f>'вед новая '!F124</f>
        <v>1490</v>
      </c>
      <c r="F168" s="66"/>
      <c r="G168" s="67"/>
      <c r="H168" s="68"/>
    </row>
    <row r="169" spans="1:8" x14ac:dyDescent="0.3">
      <c r="A169" s="9" t="s">
        <v>647</v>
      </c>
      <c r="B169" s="48" t="s">
        <v>5</v>
      </c>
      <c r="C169" s="48" t="s">
        <v>648</v>
      </c>
      <c r="D169" s="48"/>
      <c r="E169" s="38">
        <f>E170</f>
        <v>500</v>
      </c>
      <c r="F169" s="66"/>
      <c r="G169" s="67"/>
      <c r="H169" s="68"/>
    </row>
    <row r="170" spans="1:8" x14ac:dyDescent="0.25">
      <c r="A170" s="56" t="s">
        <v>37</v>
      </c>
      <c r="B170" s="48" t="s">
        <v>5</v>
      </c>
      <c r="C170" s="48" t="s">
        <v>648</v>
      </c>
      <c r="D170" s="48" t="s">
        <v>38</v>
      </c>
      <c r="E170" s="38">
        <f>E171</f>
        <v>500</v>
      </c>
      <c r="F170" s="66"/>
      <c r="G170" s="67"/>
      <c r="H170" s="68"/>
    </row>
    <row r="171" spans="1:8" x14ac:dyDescent="0.3">
      <c r="A171" s="9" t="s">
        <v>264</v>
      </c>
      <c r="B171" s="48" t="s">
        <v>5</v>
      </c>
      <c r="C171" s="48" t="s">
        <v>648</v>
      </c>
      <c r="D171" s="48" t="s">
        <v>265</v>
      </c>
      <c r="E171" s="38">
        <f>'вед новая '!F127</f>
        <v>500</v>
      </c>
      <c r="F171" s="66"/>
      <c r="G171" s="67"/>
      <c r="H171" s="68"/>
    </row>
    <row r="172" spans="1:8" x14ac:dyDescent="0.3">
      <c r="A172" s="9" t="s">
        <v>406</v>
      </c>
      <c r="B172" s="48" t="s">
        <v>5</v>
      </c>
      <c r="C172" s="48" t="s">
        <v>50</v>
      </c>
      <c r="D172" s="48"/>
      <c r="E172" s="38">
        <f>E173+E195</f>
        <v>144204</v>
      </c>
    </row>
    <row r="173" spans="1:8" ht="13.2" x14ac:dyDescent="0.25">
      <c r="A173" s="7" t="s">
        <v>657</v>
      </c>
      <c r="B173" s="48" t="s">
        <v>5</v>
      </c>
      <c r="C173" s="48" t="s">
        <v>520</v>
      </c>
      <c r="D173" s="48"/>
      <c r="E173" s="38">
        <f>E174+E177+E180+E183+E186+E189+E192</f>
        <v>68282</v>
      </c>
    </row>
    <row r="174" spans="1:8" ht="13.2" x14ac:dyDescent="0.25">
      <c r="A174" s="7" t="s">
        <v>670</v>
      </c>
      <c r="B174" s="48" t="s">
        <v>5</v>
      </c>
      <c r="C174" s="48" t="s">
        <v>521</v>
      </c>
      <c r="D174" s="48" t="s">
        <v>245</v>
      </c>
      <c r="E174" s="38">
        <f>E175</f>
        <v>1000</v>
      </c>
    </row>
    <row r="175" spans="1:8" x14ac:dyDescent="0.3">
      <c r="A175" s="9" t="s">
        <v>81</v>
      </c>
      <c r="B175" s="48" t="s">
        <v>5</v>
      </c>
      <c r="C175" s="48" t="s">
        <v>521</v>
      </c>
      <c r="D175" s="48" t="s">
        <v>83</v>
      </c>
      <c r="E175" s="38">
        <f>E176</f>
        <v>1000</v>
      </c>
    </row>
    <row r="176" spans="1:8" x14ac:dyDescent="0.3">
      <c r="A176" s="9" t="s">
        <v>82</v>
      </c>
      <c r="B176" s="48" t="s">
        <v>5</v>
      </c>
      <c r="C176" s="48" t="s">
        <v>521</v>
      </c>
      <c r="D176" s="48" t="s">
        <v>84</v>
      </c>
      <c r="E176" s="38">
        <v>1000</v>
      </c>
    </row>
    <row r="177" spans="1:5" ht="26.4" x14ac:dyDescent="0.3">
      <c r="A177" s="9" t="s">
        <v>671</v>
      </c>
      <c r="B177" s="48" t="s">
        <v>5</v>
      </c>
      <c r="C177" s="48" t="s">
        <v>522</v>
      </c>
      <c r="D177" s="48" t="s">
        <v>245</v>
      </c>
      <c r="E177" s="38">
        <f>E178</f>
        <v>4770</v>
      </c>
    </row>
    <row r="178" spans="1:5" x14ac:dyDescent="0.3">
      <c r="A178" s="9" t="s">
        <v>81</v>
      </c>
      <c r="B178" s="48" t="s">
        <v>5</v>
      </c>
      <c r="C178" s="48" t="s">
        <v>522</v>
      </c>
      <c r="D178" s="48" t="s">
        <v>83</v>
      </c>
      <c r="E178" s="38">
        <f>E179</f>
        <v>4770</v>
      </c>
    </row>
    <row r="179" spans="1:5" x14ac:dyDescent="0.3">
      <c r="A179" s="9" t="s">
        <v>82</v>
      </c>
      <c r="B179" s="48" t="s">
        <v>5</v>
      </c>
      <c r="C179" s="48" t="s">
        <v>522</v>
      </c>
      <c r="D179" s="48" t="s">
        <v>84</v>
      </c>
      <c r="E179" s="38">
        <v>4770</v>
      </c>
    </row>
    <row r="180" spans="1:5" ht="16.95" customHeight="1" x14ac:dyDescent="0.3">
      <c r="A180" s="9" t="s">
        <v>672</v>
      </c>
      <c r="B180" s="48" t="s">
        <v>5</v>
      </c>
      <c r="C180" s="48" t="s">
        <v>523</v>
      </c>
      <c r="D180" s="48" t="s">
        <v>245</v>
      </c>
      <c r="E180" s="38">
        <f>E181</f>
        <v>13450</v>
      </c>
    </row>
    <row r="181" spans="1:5" x14ac:dyDescent="0.3">
      <c r="A181" s="9" t="s">
        <v>81</v>
      </c>
      <c r="B181" s="48" t="s">
        <v>5</v>
      </c>
      <c r="C181" s="48" t="s">
        <v>523</v>
      </c>
      <c r="D181" s="48" t="s">
        <v>83</v>
      </c>
      <c r="E181" s="38">
        <f>E182</f>
        <v>13450</v>
      </c>
    </row>
    <row r="182" spans="1:5" x14ac:dyDescent="0.3">
      <c r="A182" s="9" t="s">
        <v>82</v>
      </c>
      <c r="B182" s="48" t="s">
        <v>5</v>
      </c>
      <c r="C182" s="48" t="s">
        <v>523</v>
      </c>
      <c r="D182" s="48" t="s">
        <v>84</v>
      </c>
      <c r="E182" s="38">
        <v>13450</v>
      </c>
    </row>
    <row r="183" spans="1:5" x14ac:dyDescent="0.3">
      <c r="A183" s="9" t="s">
        <v>673</v>
      </c>
      <c r="B183" s="48" t="s">
        <v>5</v>
      </c>
      <c r="C183" s="48" t="s">
        <v>524</v>
      </c>
      <c r="D183" s="48"/>
      <c r="E183" s="38">
        <f>E184</f>
        <v>800</v>
      </c>
    </row>
    <row r="184" spans="1:5" x14ac:dyDescent="0.3">
      <c r="A184" s="9" t="s">
        <v>81</v>
      </c>
      <c r="B184" s="48" t="s">
        <v>5</v>
      </c>
      <c r="C184" s="48" t="s">
        <v>524</v>
      </c>
      <c r="D184" s="48" t="s">
        <v>83</v>
      </c>
      <c r="E184" s="38">
        <f>E185</f>
        <v>800</v>
      </c>
    </row>
    <row r="185" spans="1:5" x14ac:dyDescent="0.3">
      <c r="A185" s="9" t="s">
        <v>82</v>
      </c>
      <c r="B185" s="48" t="s">
        <v>5</v>
      </c>
      <c r="C185" s="48" t="s">
        <v>524</v>
      </c>
      <c r="D185" s="48" t="s">
        <v>84</v>
      </c>
      <c r="E185" s="38">
        <v>800</v>
      </c>
    </row>
    <row r="186" spans="1:5" x14ac:dyDescent="0.3">
      <c r="A186" s="9" t="s">
        <v>674</v>
      </c>
      <c r="B186" s="48" t="s">
        <v>5</v>
      </c>
      <c r="C186" s="48" t="s">
        <v>525</v>
      </c>
      <c r="D186" s="48" t="s">
        <v>245</v>
      </c>
      <c r="E186" s="38">
        <f>E187</f>
        <v>200</v>
      </c>
    </row>
    <row r="187" spans="1:5" x14ac:dyDescent="0.3">
      <c r="A187" s="9" t="s">
        <v>81</v>
      </c>
      <c r="B187" s="48" t="s">
        <v>5</v>
      </c>
      <c r="C187" s="48" t="s">
        <v>525</v>
      </c>
      <c r="D187" s="48" t="s">
        <v>83</v>
      </c>
      <c r="E187" s="38">
        <f>E188</f>
        <v>200</v>
      </c>
    </row>
    <row r="188" spans="1:5" x14ac:dyDescent="0.3">
      <c r="A188" s="9" t="s">
        <v>82</v>
      </c>
      <c r="B188" s="48" t="s">
        <v>5</v>
      </c>
      <c r="C188" s="48" t="s">
        <v>525</v>
      </c>
      <c r="D188" s="48" t="s">
        <v>84</v>
      </c>
      <c r="E188" s="38">
        <v>200</v>
      </c>
    </row>
    <row r="189" spans="1:5" ht="26.4" x14ac:dyDescent="0.3">
      <c r="A189" s="9" t="s">
        <v>591</v>
      </c>
      <c r="B189" s="48" t="s">
        <v>5</v>
      </c>
      <c r="C189" s="48" t="s">
        <v>528</v>
      </c>
      <c r="D189" s="48" t="s">
        <v>245</v>
      </c>
      <c r="E189" s="38">
        <f>E190</f>
        <v>25627</v>
      </c>
    </row>
    <row r="190" spans="1:5" x14ac:dyDescent="0.3">
      <c r="A190" s="9" t="s">
        <v>81</v>
      </c>
      <c r="B190" s="48" t="s">
        <v>5</v>
      </c>
      <c r="C190" s="48" t="s">
        <v>528</v>
      </c>
      <c r="D190" s="48" t="s">
        <v>83</v>
      </c>
      <c r="E190" s="38">
        <f>E191</f>
        <v>25627</v>
      </c>
    </row>
    <row r="191" spans="1:5" x14ac:dyDescent="0.3">
      <c r="A191" s="9" t="s">
        <v>82</v>
      </c>
      <c r="B191" s="48" t="s">
        <v>5</v>
      </c>
      <c r="C191" s="48" t="s">
        <v>528</v>
      </c>
      <c r="D191" s="48" t="s">
        <v>84</v>
      </c>
      <c r="E191" s="38">
        <v>25627</v>
      </c>
    </row>
    <row r="192" spans="1:5" x14ac:dyDescent="0.3">
      <c r="A192" s="9" t="s">
        <v>527</v>
      </c>
      <c r="B192" s="48" t="s">
        <v>5</v>
      </c>
      <c r="C192" s="48" t="s">
        <v>581</v>
      </c>
      <c r="D192" s="48"/>
      <c r="E192" s="38">
        <f>E193</f>
        <v>22435</v>
      </c>
    </row>
    <row r="193" spans="1:5" x14ac:dyDescent="0.3">
      <c r="A193" s="9" t="s">
        <v>89</v>
      </c>
      <c r="B193" s="48" t="s">
        <v>5</v>
      </c>
      <c r="C193" s="48" t="s">
        <v>581</v>
      </c>
      <c r="D193" s="48" t="s">
        <v>90</v>
      </c>
      <c r="E193" s="38">
        <f>E194</f>
        <v>22435</v>
      </c>
    </row>
    <row r="194" spans="1:5" x14ac:dyDescent="0.3">
      <c r="A194" s="9" t="s">
        <v>92</v>
      </c>
      <c r="B194" s="48" t="s">
        <v>5</v>
      </c>
      <c r="C194" s="48" t="s">
        <v>581</v>
      </c>
      <c r="D194" s="48" t="s">
        <v>91</v>
      </c>
      <c r="E194" s="38">
        <v>22435</v>
      </c>
    </row>
    <row r="195" spans="1:5" ht="13.2" x14ac:dyDescent="0.25">
      <c r="A195" s="10" t="s">
        <v>130</v>
      </c>
      <c r="B195" s="48" t="s">
        <v>5</v>
      </c>
      <c r="C195" s="48" t="s">
        <v>529</v>
      </c>
      <c r="D195" s="48"/>
      <c r="E195" s="38">
        <f>E196+E202+E199</f>
        <v>75922</v>
      </c>
    </row>
    <row r="196" spans="1:5" ht="13.2" x14ac:dyDescent="0.25">
      <c r="A196" s="7" t="s">
        <v>675</v>
      </c>
      <c r="B196" s="48" t="s">
        <v>5</v>
      </c>
      <c r="C196" s="48" t="s">
        <v>530</v>
      </c>
      <c r="D196" s="48" t="s">
        <v>245</v>
      </c>
      <c r="E196" s="38">
        <f>E197</f>
        <v>615</v>
      </c>
    </row>
    <row r="197" spans="1:5" x14ac:dyDescent="0.3">
      <c r="A197" s="9" t="s">
        <v>81</v>
      </c>
      <c r="B197" s="48" t="s">
        <v>5</v>
      </c>
      <c r="C197" s="48" t="s">
        <v>530</v>
      </c>
      <c r="D197" s="48" t="s">
        <v>83</v>
      </c>
      <c r="E197" s="38">
        <f>E198</f>
        <v>615</v>
      </c>
    </row>
    <row r="198" spans="1:5" x14ac:dyDescent="0.3">
      <c r="A198" s="9" t="s">
        <v>82</v>
      </c>
      <c r="B198" s="48" t="s">
        <v>5</v>
      </c>
      <c r="C198" s="48" t="s">
        <v>530</v>
      </c>
      <c r="D198" s="48" t="s">
        <v>84</v>
      </c>
      <c r="E198" s="38">
        <f>'вед новая '!F1016</f>
        <v>615</v>
      </c>
    </row>
    <row r="199" spans="1:5" ht="13.2" x14ac:dyDescent="0.25">
      <c r="A199" s="7" t="s">
        <v>582</v>
      </c>
      <c r="B199" s="48" t="s">
        <v>5</v>
      </c>
      <c r="C199" s="48" t="s">
        <v>583</v>
      </c>
      <c r="D199" s="48"/>
      <c r="E199" s="38">
        <f>E200</f>
        <v>500</v>
      </c>
    </row>
    <row r="200" spans="1:5" x14ac:dyDescent="0.3">
      <c r="A200" s="9" t="s">
        <v>81</v>
      </c>
      <c r="B200" s="48" t="s">
        <v>5</v>
      </c>
      <c r="C200" s="48" t="s">
        <v>583</v>
      </c>
      <c r="D200" s="48" t="s">
        <v>83</v>
      </c>
      <c r="E200" s="38">
        <f>E201</f>
        <v>500</v>
      </c>
    </row>
    <row r="201" spans="1:5" x14ac:dyDescent="0.3">
      <c r="A201" s="9" t="s">
        <v>82</v>
      </c>
      <c r="B201" s="48" t="s">
        <v>5</v>
      </c>
      <c r="C201" s="48" t="s">
        <v>583</v>
      </c>
      <c r="D201" s="48" t="s">
        <v>84</v>
      </c>
      <c r="E201" s="38">
        <v>500</v>
      </c>
    </row>
    <row r="202" spans="1:5" ht="13.2" x14ac:dyDescent="0.25">
      <c r="A202" s="7" t="s">
        <v>417</v>
      </c>
      <c r="B202" s="48" t="s">
        <v>5</v>
      </c>
      <c r="C202" s="48" t="s">
        <v>533</v>
      </c>
      <c r="D202" s="48"/>
      <c r="E202" s="38">
        <f>E203+E205+E207</f>
        <v>74807</v>
      </c>
    </row>
    <row r="203" spans="1:5" ht="26.4" x14ac:dyDescent="0.3">
      <c r="A203" s="9" t="s">
        <v>79</v>
      </c>
      <c r="B203" s="48" t="s">
        <v>5</v>
      </c>
      <c r="C203" s="48" t="s">
        <v>533</v>
      </c>
      <c r="D203" s="48" t="s">
        <v>63</v>
      </c>
      <c r="E203" s="38">
        <f>E204</f>
        <v>68734.5</v>
      </c>
    </row>
    <row r="204" spans="1:5" x14ac:dyDescent="0.3">
      <c r="A204" s="9" t="s">
        <v>99</v>
      </c>
      <c r="B204" s="48" t="s">
        <v>5</v>
      </c>
      <c r="C204" s="48" t="s">
        <v>533</v>
      </c>
      <c r="D204" s="48" t="s">
        <v>100</v>
      </c>
      <c r="E204" s="38">
        <f>'вед новая '!F154</f>
        <v>68734.5</v>
      </c>
    </row>
    <row r="205" spans="1:5" x14ac:dyDescent="0.3">
      <c r="A205" s="9" t="s">
        <v>81</v>
      </c>
      <c r="B205" s="48" t="s">
        <v>5</v>
      </c>
      <c r="C205" s="48" t="s">
        <v>533</v>
      </c>
      <c r="D205" s="48" t="s">
        <v>83</v>
      </c>
      <c r="E205" s="38">
        <f>E206</f>
        <v>6032.5</v>
      </c>
    </row>
    <row r="206" spans="1:5" x14ac:dyDescent="0.3">
      <c r="A206" s="9" t="s">
        <v>82</v>
      </c>
      <c r="B206" s="48" t="s">
        <v>5</v>
      </c>
      <c r="C206" s="48" t="s">
        <v>533</v>
      </c>
      <c r="D206" s="48" t="s">
        <v>84</v>
      </c>
      <c r="E206" s="38">
        <f>'вед новая '!F156</f>
        <v>6032.5</v>
      </c>
    </row>
    <row r="207" spans="1:5" ht="13.2" x14ac:dyDescent="0.25">
      <c r="A207" s="8" t="s">
        <v>85</v>
      </c>
      <c r="B207" s="48" t="s">
        <v>5</v>
      </c>
      <c r="C207" s="48" t="s">
        <v>533</v>
      </c>
      <c r="D207" s="48" t="s">
        <v>87</v>
      </c>
      <c r="E207" s="38">
        <f>E208</f>
        <v>40</v>
      </c>
    </row>
    <row r="208" spans="1:5" x14ac:dyDescent="0.3">
      <c r="A208" s="9" t="s">
        <v>86</v>
      </c>
      <c r="B208" s="48" t="s">
        <v>5</v>
      </c>
      <c r="C208" s="48" t="s">
        <v>533</v>
      </c>
      <c r="D208" s="48" t="s">
        <v>88</v>
      </c>
      <c r="E208" s="38">
        <f>'вед новая '!F158</f>
        <v>40</v>
      </c>
    </row>
    <row r="209" spans="1:5" ht="13.2" x14ac:dyDescent="0.25">
      <c r="A209" s="7" t="s">
        <v>411</v>
      </c>
      <c r="B209" s="48" t="s">
        <v>5</v>
      </c>
      <c r="C209" s="48" t="s">
        <v>166</v>
      </c>
      <c r="D209" s="48"/>
      <c r="E209" s="38">
        <f>E210</f>
        <v>62444</v>
      </c>
    </row>
    <row r="210" spans="1:5" ht="26.4" x14ac:dyDescent="0.25">
      <c r="A210" s="11" t="s">
        <v>225</v>
      </c>
      <c r="B210" s="48" t="s">
        <v>5</v>
      </c>
      <c r="C210" s="48" t="s">
        <v>544</v>
      </c>
      <c r="D210" s="48" t="s">
        <v>245</v>
      </c>
      <c r="E210" s="38">
        <f>E212+E217+E214</f>
        <v>62444</v>
      </c>
    </row>
    <row r="211" spans="1:5" ht="13.2" x14ac:dyDescent="0.25">
      <c r="A211" s="11" t="s">
        <v>328</v>
      </c>
      <c r="B211" s="48" t="s">
        <v>5</v>
      </c>
      <c r="C211" s="48" t="s">
        <v>545</v>
      </c>
      <c r="D211" s="48"/>
      <c r="E211" s="38">
        <f>E212</f>
        <v>60144</v>
      </c>
    </row>
    <row r="212" spans="1:5" x14ac:dyDescent="0.3">
      <c r="A212" s="9" t="s">
        <v>89</v>
      </c>
      <c r="B212" s="48" t="s">
        <v>5</v>
      </c>
      <c r="C212" s="48" t="s">
        <v>545</v>
      </c>
      <c r="D212" s="48" t="s">
        <v>90</v>
      </c>
      <c r="E212" s="38">
        <f>E213</f>
        <v>60144</v>
      </c>
    </row>
    <row r="213" spans="1:5" x14ac:dyDescent="0.3">
      <c r="A213" s="9" t="s">
        <v>92</v>
      </c>
      <c r="B213" s="48" t="s">
        <v>5</v>
      </c>
      <c r="C213" s="48" t="s">
        <v>545</v>
      </c>
      <c r="D213" s="48" t="s">
        <v>91</v>
      </c>
      <c r="E213" s="38">
        <v>60144</v>
      </c>
    </row>
    <row r="214" spans="1:5" x14ac:dyDescent="0.3">
      <c r="A214" s="9" t="s">
        <v>584</v>
      </c>
      <c r="B214" s="48" t="s">
        <v>5</v>
      </c>
      <c r="C214" s="48" t="s">
        <v>585</v>
      </c>
      <c r="D214" s="48"/>
      <c r="E214" s="38">
        <f>E215</f>
        <v>1000</v>
      </c>
    </row>
    <row r="215" spans="1:5" x14ac:dyDescent="0.3">
      <c r="A215" s="9" t="s">
        <v>89</v>
      </c>
      <c r="B215" s="48" t="s">
        <v>5</v>
      </c>
      <c r="C215" s="48" t="s">
        <v>585</v>
      </c>
      <c r="D215" s="48" t="s">
        <v>90</v>
      </c>
      <c r="E215" s="38">
        <f>E216</f>
        <v>1000</v>
      </c>
    </row>
    <row r="216" spans="1:5" x14ac:dyDescent="0.3">
      <c r="A216" s="9" t="s">
        <v>92</v>
      </c>
      <c r="B216" s="48" t="s">
        <v>5</v>
      </c>
      <c r="C216" s="48" t="s">
        <v>585</v>
      </c>
      <c r="D216" s="48" t="s">
        <v>91</v>
      </c>
      <c r="E216" s="38">
        <v>1000</v>
      </c>
    </row>
    <row r="217" spans="1:5" ht="26.4" x14ac:dyDescent="0.3">
      <c r="A217" s="9" t="s">
        <v>546</v>
      </c>
      <c r="B217" s="48" t="s">
        <v>5</v>
      </c>
      <c r="C217" s="48" t="s">
        <v>547</v>
      </c>
      <c r="D217" s="48"/>
      <c r="E217" s="38">
        <f>E218</f>
        <v>1300</v>
      </c>
    </row>
    <row r="218" spans="1:5" x14ac:dyDescent="0.3">
      <c r="A218" s="9" t="s">
        <v>89</v>
      </c>
      <c r="B218" s="48" t="s">
        <v>5</v>
      </c>
      <c r="C218" s="48" t="s">
        <v>547</v>
      </c>
      <c r="D218" s="48" t="s">
        <v>90</v>
      </c>
      <c r="E218" s="38">
        <f>E219</f>
        <v>1300</v>
      </c>
    </row>
    <row r="219" spans="1:5" x14ac:dyDescent="0.3">
      <c r="A219" s="9" t="s">
        <v>92</v>
      </c>
      <c r="B219" s="48" t="s">
        <v>5</v>
      </c>
      <c r="C219" s="48" t="s">
        <v>547</v>
      </c>
      <c r="D219" s="48" t="s">
        <v>91</v>
      </c>
      <c r="E219" s="38">
        <v>1300</v>
      </c>
    </row>
    <row r="220" spans="1:5" x14ac:dyDescent="0.3">
      <c r="A220" s="9" t="s">
        <v>650</v>
      </c>
      <c r="B220" s="48" t="s">
        <v>5</v>
      </c>
      <c r="C220" s="48" t="s">
        <v>560</v>
      </c>
      <c r="D220" s="48"/>
      <c r="E220" s="38">
        <f>E221</f>
        <v>6900</v>
      </c>
    </row>
    <row r="221" spans="1:5" x14ac:dyDescent="0.3">
      <c r="A221" s="9" t="s">
        <v>724</v>
      </c>
      <c r="B221" s="48" t="s">
        <v>5</v>
      </c>
      <c r="C221" s="48" t="s">
        <v>722</v>
      </c>
      <c r="D221" s="48"/>
      <c r="E221" s="38">
        <f>E222</f>
        <v>6900</v>
      </c>
    </row>
    <row r="222" spans="1:5" x14ac:dyDescent="0.3">
      <c r="A222" s="9" t="s">
        <v>89</v>
      </c>
      <c r="B222" s="48" t="s">
        <v>5</v>
      </c>
      <c r="C222" s="48" t="s">
        <v>722</v>
      </c>
      <c r="D222" s="48" t="s">
        <v>90</v>
      </c>
      <c r="E222" s="38">
        <f>E223</f>
        <v>6900</v>
      </c>
    </row>
    <row r="223" spans="1:5" x14ac:dyDescent="0.3">
      <c r="A223" s="15" t="s">
        <v>96</v>
      </c>
      <c r="B223" s="48" t="s">
        <v>5</v>
      </c>
      <c r="C223" s="48" t="s">
        <v>722</v>
      </c>
      <c r="D223" s="48" t="s">
        <v>97</v>
      </c>
      <c r="E223" s="38">
        <v>6900</v>
      </c>
    </row>
    <row r="224" spans="1:5" ht="13.2" x14ac:dyDescent="0.25">
      <c r="A224" s="56" t="s">
        <v>108</v>
      </c>
      <c r="B224" s="48" t="s">
        <v>5</v>
      </c>
      <c r="C224" s="61" t="s">
        <v>53</v>
      </c>
      <c r="D224" s="61"/>
      <c r="E224" s="38">
        <f>E228+E225</f>
        <v>1443.1</v>
      </c>
    </row>
    <row r="225" spans="1:5" x14ac:dyDescent="0.3">
      <c r="A225" s="9" t="s">
        <v>85</v>
      </c>
      <c r="B225" s="48" t="s">
        <v>5</v>
      </c>
      <c r="C225" s="48" t="s">
        <v>566</v>
      </c>
      <c r="D225" s="48"/>
      <c r="E225" s="38">
        <f>E226</f>
        <v>1393.1</v>
      </c>
    </row>
    <row r="226" spans="1:5" x14ac:dyDescent="0.3">
      <c r="A226" s="9" t="s">
        <v>85</v>
      </c>
      <c r="B226" s="48" t="s">
        <v>5</v>
      </c>
      <c r="C226" s="48" t="s">
        <v>566</v>
      </c>
      <c r="D226" s="48" t="s">
        <v>262</v>
      </c>
      <c r="E226" s="38">
        <f>E227</f>
        <v>1393.1</v>
      </c>
    </row>
    <row r="227" spans="1:5" ht="13.2" x14ac:dyDescent="0.25">
      <c r="A227" s="7" t="s">
        <v>261</v>
      </c>
      <c r="B227" s="48" t="s">
        <v>5</v>
      </c>
      <c r="C227" s="48" t="s">
        <v>566</v>
      </c>
      <c r="D227" s="48" t="s">
        <v>262</v>
      </c>
      <c r="E227" s="38">
        <f>'вед новая '!F1023</f>
        <v>1393.1</v>
      </c>
    </row>
    <row r="228" spans="1:5" ht="13.2" x14ac:dyDescent="0.25">
      <c r="A228" s="7" t="s">
        <v>658</v>
      </c>
      <c r="B228" s="48" t="s">
        <v>5</v>
      </c>
      <c r="C228" s="48" t="s">
        <v>54</v>
      </c>
      <c r="D228" s="48" t="s">
        <v>245</v>
      </c>
      <c r="E228" s="38">
        <f>E229</f>
        <v>50</v>
      </c>
    </row>
    <row r="229" spans="1:5" x14ac:dyDescent="0.3">
      <c r="A229" s="9" t="s">
        <v>81</v>
      </c>
      <c r="B229" s="48" t="s">
        <v>5</v>
      </c>
      <c r="C229" s="48" t="s">
        <v>54</v>
      </c>
      <c r="D229" s="48" t="s">
        <v>83</v>
      </c>
      <c r="E229" s="38">
        <f>E230</f>
        <v>50</v>
      </c>
    </row>
    <row r="230" spans="1:5" x14ac:dyDescent="0.3">
      <c r="A230" s="9" t="s">
        <v>82</v>
      </c>
      <c r="B230" s="48" t="s">
        <v>5</v>
      </c>
      <c r="C230" s="48" t="s">
        <v>54</v>
      </c>
      <c r="D230" s="48" t="s">
        <v>84</v>
      </c>
      <c r="E230" s="38">
        <v>50</v>
      </c>
    </row>
    <row r="231" spans="1:5" x14ac:dyDescent="0.3">
      <c r="A231" s="72" t="s">
        <v>67</v>
      </c>
      <c r="B231" s="6" t="s">
        <v>212</v>
      </c>
      <c r="C231" s="6"/>
      <c r="D231" s="6"/>
      <c r="E231" s="36">
        <f>E232</f>
        <v>794</v>
      </c>
    </row>
    <row r="232" spans="1:5" ht="13.2" x14ac:dyDescent="0.25">
      <c r="A232" s="21" t="s">
        <v>6</v>
      </c>
      <c r="B232" s="6" t="s">
        <v>7</v>
      </c>
      <c r="C232" s="6"/>
      <c r="D232" s="6"/>
      <c r="E232" s="36">
        <f>E233</f>
        <v>794</v>
      </c>
    </row>
    <row r="233" spans="1:5" ht="13.2" x14ac:dyDescent="0.25">
      <c r="A233" s="7" t="s">
        <v>367</v>
      </c>
      <c r="B233" s="48" t="s">
        <v>7</v>
      </c>
      <c r="C233" s="48" t="s">
        <v>55</v>
      </c>
      <c r="D233" s="48"/>
      <c r="E233" s="38">
        <f>E234</f>
        <v>794</v>
      </c>
    </row>
    <row r="234" spans="1:5" ht="13.2" x14ac:dyDescent="0.25">
      <c r="A234" s="7" t="s">
        <v>393</v>
      </c>
      <c r="B234" s="48" t="s">
        <v>7</v>
      </c>
      <c r="C234" s="48" t="s">
        <v>471</v>
      </c>
      <c r="D234" s="48"/>
      <c r="E234" s="38">
        <f>E235+E238+E241</f>
        <v>794</v>
      </c>
    </row>
    <row r="235" spans="1:5" ht="13.2" x14ac:dyDescent="0.25">
      <c r="A235" s="7" t="s">
        <v>659</v>
      </c>
      <c r="B235" s="48" t="s">
        <v>7</v>
      </c>
      <c r="C235" s="48" t="s">
        <v>472</v>
      </c>
      <c r="D235" s="48" t="s">
        <v>245</v>
      </c>
      <c r="E235" s="38">
        <f>E236</f>
        <v>96.4</v>
      </c>
    </row>
    <row r="236" spans="1:5" x14ac:dyDescent="0.3">
      <c r="A236" s="9" t="s">
        <v>81</v>
      </c>
      <c r="B236" s="48" t="s">
        <v>7</v>
      </c>
      <c r="C236" s="48" t="s">
        <v>472</v>
      </c>
      <c r="D236" s="48" t="s">
        <v>83</v>
      </c>
      <c r="E236" s="38">
        <f>E237</f>
        <v>96.4</v>
      </c>
    </row>
    <row r="237" spans="1:5" x14ac:dyDescent="0.3">
      <c r="A237" s="9" t="s">
        <v>82</v>
      </c>
      <c r="B237" s="48" t="s">
        <v>7</v>
      </c>
      <c r="C237" s="48" t="s">
        <v>472</v>
      </c>
      <c r="D237" s="48" t="s">
        <v>84</v>
      </c>
      <c r="E237" s="38">
        <v>96.4</v>
      </c>
    </row>
    <row r="238" spans="1:5" ht="26.4" x14ac:dyDescent="0.3">
      <c r="A238" s="9" t="s">
        <v>660</v>
      </c>
      <c r="B238" s="48" t="s">
        <v>7</v>
      </c>
      <c r="C238" s="48" t="s">
        <v>473</v>
      </c>
      <c r="D238" s="48"/>
      <c r="E238" s="38">
        <f>E239</f>
        <v>325.60000000000002</v>
      </c>
    </row>
    <row r="239" spans="1:5" x14ac:dyDescent="0.3">
      <c r="A239" s="9" t="s">
        <v>81</v>
      </c>
      <c r="B239" s="48" t="s">
        <v>7</v>
      </c>
      <c r="C239" s="48" t="s">
        <v>473</v>
      </c>
      <c r="D239" s="48" t="s">
        <v>83</v>
      </c>
      <c r="E239" s="38">
        <f>E240</f>
        <v>325.60000000000002</v>
      </c>
    </row>
    <row r="240" spans="1:5" x14ac:dyDescent="0.3">
      <c r="A240" s="9" t="s">
        <v>82</v>
      </c>
      <c r="B240" s="48" t="s">
        <v>7</v>
      </c>
      <c r="C240" s="48" t="s">
        <v>473</v>
      </c>
      <c r="D240" s="48" t="s">
        <v>84</v>
      </c>
      <c r="E240" s="38">
        <v>325.60000000000002</v>
      </c>
    </row>
    <row r="241" spans="1:5" x14ac:dyDescent="0.3">
      <c r="A241" s="9" t="s">
        <v>661</v>
      </c>
      <c r="B241" s="48" t="s">
        <v>7</v>
      </c>
      <c r="C241" s="48" t="s">
        <v>474</v>
      </c>
      <c r="D241" s="48"/>
      <c r="E241" s="38">
        <f>E242</f>
        <v>372</v>
      </c>
    </row>
    <row r="242" spans="1:5" x14ac:dyDescent="0.3">
      <c r="A242" s="9" t="s">
        <v>81</v>
      </c>
      <c r="B242" s="48" t="s">
        <v>7</v>
      </c>
      <c r="C242" s="48" t="s">
        <v>474</v>
      </c>
      <c r="D242" s="48" t="s">
        <v>83</v>
      </c>
      <c r="E242" s="38">
        <f>E243</f>
        <v>372</v>
      </c>
    </row>
    <row r="243" spans="1:5" x14ac:dyDescent="0.3">
      <c r="A243" s="9" t="s">
        <v>82</v>
      </c>
      <c r="B243" s="48" t="s">
        <v>7</v>
      </c>
      <c r="C243" s="48" t="s">
        <v>474</v>
      </c>
      <c r="D243" s="48" t="s">
        <v>84</v>
      </c>
      <c r="E243" s="38">
        <v>372</v>
      </c>
    </row>
    <row r="244" spans="1:5" x14ac:dyDescent="0.3">
      <c r="A244" s="72" t="s">
        <v>70</v>
      </c>
      <c r="B244" s="6" t="s">
        <v>211</v>
      </c>
      <c r="C244" s="6"/>
      <c r="D244" s="6"/>
      <c r="E244" s="36">
        <f>E245+E285</f>
        <v>68263.8</v>
      </c>
    </row>
    <row r="245" spans="1:5" ht="13.2" x14ac:dyDescent="0.25">
      <c r="A245" s="21" t="s">
        <v>8</v>
      </c>
      <c r="B245" s="6" t="s">
        <v>9</v>
      </c>
      <c r="C245" s="6"/>
      <c r="D245" s="6"/>
      <c r="E245" s="36">
        <f>E246</f>
        <v>64084.800000000003</v>
      </c>
    </row>
    <row r="246" spans="1:5" ht="13.2" x14ac:dyDescent="0.25">
      <c r="A246" s="7" t="s">
        <v>367</v>
      </c>
      <c r="B246" s="48" t="s">
        <v>9</v>
      </c>
      <c r="C246" s="48" t="s">
        <v>55</v>
      </c>
      <c r="D246" s="48"/>
      <c r="E246" s="38">
        <f>E247+E257+E281</f>
        <v>64084.800000000003</v>
      </c>
    </row>
    <row r="247" spans="1:5" ht="13.2" x14ac:dyDescent="0.25">
      <c r="A247" s="80" t="s">
        <v>368</v>
      </c>
      <c r="B247" s="48" t="s">
        <v>9</v>
      </c>
      <c r="C247" s="48" t="s">
        <v>270</v>
      </c>
      <c r="D247" s="48"/>
      <c r="E247" s="38">
        <f>E248+E251+E254</f>
        <v>11371.2</v>
      </c>
    </row>
    <row r="248" spans="1:5" ht="13.2" x14ac:dyDescent="0.25">
      <c r="A248" s="7" t="s">
        <v>462</v>
      </c>
      <c r="B248" s="48" t="s">
        <v>9</v>
      </c>
      <c r="C248" s="48" t="s">
        <v>271</v>
      </c>
      <c r="D248" s="48"/>
      <c r="E248" s="38">
        <f>E249</f>
        <v>234</v>
      </c>
    </row>
    <row r="249" spans="1:5" x14ac:dyDescent="0.3">
      <c r="A249" s="9" t="s">
        <v>81</v>
      </c>
      <c r="B249" s="48" t="s">
        <v>9</v>
      </c>
      <c r="C249" s="48" t="s">
        <v>271</v>
      </c>
      <c r="D249" s="48" t="s">
        <v>83</v>
      </c>
      <c r="E249" s="38">
        <f>E250</f>
        <v>234</v>
      </c>
    </row>
    <row r="250" spans="1:5" x14ac:dyDescent="0.3">
      <c r="A250" s="9" t="s">
        <v>82</v>
      </c>
      <c r="B250" s="48" t="s">
        <v>9</v>
      </c>
      <c r="C250" s="48" t="s">
        <v>271</v>
      </c>
      <c r="D250" s="48" t="s">
        <v>84</v>
      </c>
      <c r="E250" s="38">
        <v>234</v>
      </c>
    </row>
    <row r="251" spans="1:5" ht="39.6" x14ac:dyDescent="0.25">
      <c r="A251" s="69" t="s">
        <v>702</v>
      </c>
      <c r="B251" s="48" t="s">
        <v>9</v>
      </c>
      <c r="C251" s="48" t="s">
        <v>272</v>
      </c>
      <c r="D251" s="48"/>
      <c r="E251" s="38">
        <f>E252</f>
        <v>10637.2</v>
      </c>
    </row>
    <row r="252" spans="1:5" x14ac:dyDescent="0.3">
      <c r="A252" s="9" t="s">
        <v>89</v>
      </c>
      <c r="B252" s="48" t="s">
        <v>9</v>
      </c>
      <c r="C252" s="48" t="s">
        <v>272</v>
      </c>
      <c r="D252" s="48" t="s">
        <v>90</v>
      </c>
      <c r="E252" s="38">
        <f>E253</f>
        <v>10637.2</v>
      </c>
    </row>
    <row r="253" spans="1:5" x14ac:dyDescent="0.3">
      <c r="A253" s="15" t="s">
        <v>96</v>
      </c>
      <c r="B253" s="48" t="s">
        <v>9</v>
      </c>
      <c r="C253" s="48" t="s">
        <v>272</v>
      </c>
      <c r="D253" s="48" t="s">
        <v>97</v>
      </c>
      <c r="E253" s="38">
        <v>10637.2</v>
      </c>
    </row>
    <row r="254" spans="1:5" ht="26.4" x14ac:dyDescent="0.3">
      <c r="A254" s="9" t="s">
        <v>316</v>
      </c>
      <c r="B254" s="48" t="s">
        <v>9</v>
      </c>
      <c r="C254" s="48" t="s">
        <v>730</v>
      </c>
      <c r="D254" s="48"/>
      <c r="E254" s="38">
        <f>E255</f>
        <v>500</v>
      </c>
    </row>
    <row r="255" spans="1:5" x14ac:dyDescent="0.3">
      <c r="A255" s="9" t="s">
        <v>89</v>
      </c>
      <c r="B255" s="48" t="s">
        <v>9</v>
      </c>
      <c r="C255" s="48" t="s">
        <v>730</v>
      </c>
      <c r="D255" s="48" t="s">
        <v>90</v>
      </c>
      <c r="E255" s="38">
        <f>E256</f>
        <v>500</v>
      </c>
    </row>
    <row r="256" spans="1:5" ht="13.2" x14ac:dyDescent="0.25">
      <c r="A256" s="56" t="s">
        <v>629</v>
      </c>
      <c r="B256" s="48" t="s">
        <v>9</v>
      </c>
      <c r="C256" s="48" t="s">
        <v>730</v>
      </c>
      <c r="D256" s="48" t="s">
        <v>630</v>
      </c>
      <c r="E256" s="38">
        <f>'вед новая '!F203</f>
        <v>500</v>
      </c>
    </row>
    <row r="257" spans="1:5" ht="13.2" x14ac:dyDescent="0.25">
      <c r="A257" s="80" t="s">
        <v>394</v>
      </c>
      <c r="B257" s="48" t="s">
        <v>9</v>
      </c>
      <c r="C257" s="48" t="s">
        <v>300</v>
      </c>
      <c r="D257" s="48"/>
      <c r="E257" s="38">
        <f>E258+E265+E272+E275+E278</f>
        <v>48907.6</v>
      </c>
    </row>
    <row r="258" spans="1:5" ht="13.2" x14ac:dyDescent="0.25">
      <c r="A258" s="56" t="s">
        <v>463</v>
      </c>
      <c r="B258" s="48" t="s">
        <v>9</v>
      </c>
      <c r="C258" s="48" t="s">
        <v>273</v>
      </c>
      <c r="D258" s="48"/>
      <c r="E258" s="38">
        <f>E259+E261+E263</f>
        <v>14163.699999999999</v>
      </c>
    </row>
    <row r="259" spans="1:5" ht="25.95" customHeight="1" x14ac:dyDescent="0.3">
      <c r="A259" s="9" t="s">
        <v>79</v>
      </c>
      <c r="B259" s="48" t="s">
        <v>9</v>
      </c>
      <c r="C259" s="48" t="s">
        <v>273</v>
      </c>
      <c r="D259" s="48" t="s">
        <v>63</v>
      </c>
      <c r="E259" s="38">
        <f>E260</f>
        <v>12593.4</v>
      </c>
    </row>
    <row r="260" spans="1:5" x14ac:dyDescent="0.3">
      <c r="A260" s="9" t="s">
        <v>99</v>
      </c>
      <c r="B260" s="48" t="s">
        <v>9</v>
      </c>
      <c r="C260" s="48" t="s">
        <v>273</v>
      </c>
      <c r="D260" s="48" t="s">
        <v>100</v>
      </c>
      <c r="E260" s="38">
        <f>'вед новая '!F207</f>
        <v>12593.4</v>
      </c>
    </row>
    <row r="261" spans="1:5" x14ac:dyDescent="0.3">
      <c r="A261" s="9" t="s">
        <v>81</v>
      </c>
      <c r="B261" s="48" t="s">
        <v>9</v>
      </c>
      <c r="C261" s="48" t="s">
        <v>273</v>
      </c>
      <c r="D261" s="48" t="s">
        <v>83</v>
      </c>
      <c r="E261" s="38">
        <f>E262</f>
        <v>1558.3</v>
      </c>
    </row>
    <row r="262" spans="1:5" x14ac:dyDescent="0.3">
      <c r="A262" s="9" t="s">
        <v>82</v>
      </c>
      <c r="B262" s="48" t="s">
        <v>9</v>
      </c>
      <c r="C262" s="48" t="s">
        <v>273</v>
      </c>
      <c r="D262" s="48" t="s">
        <v>84</v>
      </c>
      <c r="E262" s="38">
        <f>'вед новая '!F209</f>
        <v>1558.3</v>
      </c>
    </row>
    <row r="263" spans="1:5" x14ac:dyDescent="0.3">
      <c r="A263" s="9" t="s">
        <v>85</v>
      </c>
      <c r="B263" s="48" t="s">
        <v>9</v>
      </c>
      <c r="C263" s="48" t="s">
        <v>273</v>
      </c>
      <c r="D263" s="48" t="s">
        <v>87</v>
      </c>
      <c r="E263" s="38">
        <f>E264</f>
        <v>12</v>
      </c>
    </row>
    <row r="264" spans="1:5" x14ac:dyDescent="0.3">
      <c r="A264" s="9" t="s">
        <v>86</v>
      </c>
      <c r="B264" s="48" t="s">
        <v>9</v>
      </c>
      <c r="C264" s="48" t="s">
        <v>273</v>
      </c>
      <c r="D264" s="48" t="s">
        <v>88</v>
      </c>
      <c r="E264" s="38">
        <f>'вед новая '!F211</f>
        <v>12</v>
      </c>
    </row>
    <row r="265" spans="1:5" x14ac:dyDescent="0.3">
      <c r="A265" s="59" t="s">
        <v>510</v>
      </c>
      <c r="B265" s="48" t="s">
        <v>9</v>
      </c>
      <c r="C265" s="48" t="s">
        <v>464</v>
      </c>
      <c r="D265" s="48"/>
      <c r="E265" s="38">
        <f>E266+E268+E270</f>
        <v>34112.300000000003</v>
      </c>
    </row>
    <row r="266" spans="1:5" ht="24.6" customHeight="1" x14ac:dyDescent="0.3">
      <c r="A266" s="9" t="s">
        <v>79</v>
      </c>
      <c r="B266" s="48" t="s">
        <v>9</v>
      </c>
      <c r="C266" s="48" t="s">
        <v>464</v>
      </c>
      <c r="D266" s="48" t="s">
        <v>63</v>
      </c>
      <c r="E266" s="38">
        <f>E267</f>
        <v>25473.9</v>
      </c>
    </row>
    <row r="267" spans="1:5" x14ac:dyDescent="0.3">
      <c r="A267" s="9" t="s">
        <v>99</v>
      </c>
      <c r="B267" s="48" t="s">
        <v>9</v>
      </c>
      <c r="C267" s="48" t="s">
        <v>464</v>
      </c>
      <c r="D267" s="48" t="s">
        <v>100</v>
      </c>
      <c r="E267" s="38">
        <f>'вед новая '!F214</f>
        <v>25473.9</v>
      </c>
    </row>
    <row r="268" spans="1:5" x14ac:dyDescent="0.3">
      <c r="A268" s="9" t="s">
        <v>81</v>
      </c>
      <c r="B268" s="48" t="s">
        <v>9</v>
      </c>
      <c r="C268" s="48" t="s">
        <v>464</v>
      </c>
      <c r="D268" s="48" t="s">
        <v>83</v>
      </c>
      <c r="E268" s="38">
        <f>E269</f>
        <v>8508.4</v>
      </c>
    </row>
    <row r="269" spans="1:5" x14ac:dyDescent="0.3">
      <c r="A269" s="9" t="s">
        <v>82</v>
      </c>
      <c r="B269" s="48" t="s">
        <v>9</v>
      </c>
      <c r="C269" s="48" t="s">
        <v>464</v>
      </c>
      <c r="D269" s="48" t="s">
        <v>84</v>
      </c>
      <c r="E269" s="38">
        <f>'вед новая '!F216</f>
        <v>8508.4</v>
      </c>
    </row>
    <row r="270" spans="1:5" x14ac:dyDescent="0.3">
      <c r="A270" s="9" t="s">
        <v>85</v>
      </c>
      <c r="B270" s="48" t="s">
        <v>9</v>
      </c>
      <c r="C270" s="48" t="s">
        <v>464</v>
      </c>
      <c r="D270" s="48" t="s">
        <v>87</v>
      </c>
      <c r="E270" s="38">
        <f>E271</f>
        <v>130</v>
      </c>
    </row>
    <row r="271" spans="1:5" x14ac:dyDescent="0.3">
      <c r="A271" s="9" t="s">
        <v>86</v>
      </c>
      <c r="B271" s="48" t="s">
        <v>9</v>
      </c>
      <c r="C271" s="48" t="s">
        <v>464</v>
      </c>
      <c r="D271" s="48" t="s">
        <v>88</v>
      </c>
      <c r="E271" s="38">
        <f>'вед новая '!F218</f>
        <v>130</v>
      </c>
    </row>
    <row r="272" spans="1:5" x14ac:dyDescent="0.3">
      <c r="A272" s="41" t="s">
        <v>465</v>
      </c>
      <c r="B272" s="48" t="s">
        <v>9</v>
      </c>
      <c r="C272" s="48" t="s">
        <v>274</v>
      </c>
      <c r="D272" s="48" t="s">
        <v>245</v>
      </c>
      <c r="E272" s="38">
        <f>E273</f>
        <v>324</v>
      </c>
    </row>
    <row r="273" spans="1:5" x14ac:dyDescent="0.3">
      <c r="A273" s="9" t="s">
        <v>81</v>
      </c>
      <c r="B273" s="48" t="s">
        <v>9</v>
      </c>
      <c r="C273" s="48" t="s">
        <v>274</v>
      </c>
      <c r="D273" s="48" t="s">
        <v>83</v>
      </c>
      <c r="E273" s="38">
        <f>E274</f>
        <v>324</v>
      </c>
    </row>
    <row r="274" spans="1:5" x14ac:dyDescent="0.3">
      <c r="A274" s="9" t="s">
        <v>82</v>
      </c>
      <c r="B274" s="48" t="s">
        <v>9</v>
      </c>
      <c r="C274" s="48" t="s">
        <v>274</v>
      </c>
      <c r="D274" s="48" t="s">
        <v>84</v>
      </c>
      <c r="E274" s="38">
        <v>324</v>
      </c>
    </row>
    <row r="275" spans="1:5" ht="13.2" x14ac:dyDescent="0.25">
      <c r="A275" s="56" t="s">
        <v>466</v>
      </c>
      <c r="B275" s="48" t="s">
        <v>9</v>
      </c>
      <c r="C275" s="48" t="s">
        <v>275</v>
      </c>
      <c r="D275" s="48"/>
      <c r="E275" s="38">
        <f>E276</f>
        <v>107.6</v>
      </c>
    </row>
    <row r="276" spans="1:5" x14ac:dyDescent="0.3">
      <c r="A276" s="9" t="s">
        <v>81</v>
      </c>
      <c r="B276" s="48" t="s">
        <v>9</v>
      </c>
      <c r="C276" s="48" t="s">
        <v>275</v>
      </c>
      <c r="D276" s="48" t="s">
        <v>83</v>
      </c>
      <c r="E276" s="38">
        <f>E277</f>
        <v>107.6</v>
      </c>
    </row>
    <row r="277" spans="1:5" x14ac:dyDescent="0.3">
      <c r="A277" s="9" t="s">
        <v>82</v>
      </c>
      <c r="B277" s="48" t="s">
        <v>9</v>
      </c>
      <c r="C277" s="48" t="s">
        <v>275</v>
      </c>
      <c r="D277" s="48" t="s">
        <v>84</v>
      </c>
      <c r="E277" s="38">
        <v>107.6</v>
      </c>
    </row>
    <row r="278" spans="1:5" x14ac:dyDescent="0.3">
      <c r="A278" s="9" t="s">
        <v>467</v>
      </c>
      <c r="B278" s="48" t="s">
        <v>9</v>
      </c>
      <c r="C278" s="48" t="s">
        <v>276</v>
      </c>
      <c r="D278" s="48"/>
      <c r="E278" s="38">
        <f>E279</f>
        <v>200</v>
      </c>
    </row>
    <row r="279" spans="1:5" x14ac:dyDescent="0.3">
      <c r="A279" s="9" t="s">
        <v>81</v>
      </c>
      <c r="B279" s="48" t="s">
        <v>9</v>
      </c>
      <c r="C279" s="48" t="s">
        <v>276</v>
      </c>
      <c r="D279" s="48" t="s">
        <v>83</v>
      </c>
      <c r="E279" s="38">
        <f>E280</f>
        <v>200</v>
      </c>
    </row>
    <row r="280" spans="1:5" x14ac:dyDescent="0.3">
      <c r="A280" s="9" t="s">
        <v>82</v>
      </c>
      <c r="B280" s="48" t="s">
        <v>9</v>
      </c>
      <c r="C280" s="48" t="s">
        <v>276</v>
      </c>
      <c r="D280" s="48" t="s">
        <v>84</v>
      </c>
      <c r="E280" s="38">
        <v>200</v>
      </c>
    </row>
    <row r="281" spans="1:5" ht="13.2" x14ac:dyDescent="0.25">
      <c r="A281" s="80" t="s">
        <v>395</v>
      </c>
      <c r="B281" s="48" t="s">
        <v>9</v>
      </c>
      <c r="C281" s="48" t="s">
        <v>56</v>
      </c>
      <c r="D281" s="48"/>
      <c r="E281" s="38">
        <f>E282</f>
        <v>3806</v>
      </c>
    </row>
    <row r="282" spans="1:5" x14ac:dyDescent="0.3">
      <c r="A282" s="49" t="s">
        <v>231</v>
      </c>
      <c r="B282" s="48" t="s">
        <v>9</v>
      </c>
      <c r="C282" s="48" t="s">
        <v>731</v>
      </c>
      <c r="D282" s="48"/>
      <c r="E282" s="38">
        <f>E283</f>
        <v>3806</v>
      </c>
    </row>
    <row r="283" spans="1:5" x14ac:dyDescent="0.3">
      <c r="A283" s="9" t="s">
        <v>81</v>
      </c>
      <c r="B283" s="48" t="s">
        <v>9</v>
      </c>
      <c r="C283" s="48" t="s">
        <v>731</v>
      </c>
      <c r="D283" s="48" t="s">
        <v>83</v>
      </c>
      <c r="E283" s="38">
        <f>E284</f>
        <v>3806</v>
      </c>
    </row>
    <row r="284" spans="1:5" x14ac:dyDescent="0.3">
      <c r="A284" s="9" t="s">
        <v>82</v>
      </c>
      <c r="B284" s="48" t="s">
        <v>9</v>
      </c>
      <c r="C284" s="48" t="s">
        <v>731</v>
      </c>
      <c r="D284" s="48" t="s">
        <v>84</v>
      </c>
      <c r="E284" s="38">
        <v>3806</v>
      </c>
    </row>
    <row r="285" spans="1:5" x14ac:dyDescent="0.3">
      <c r="A285" s="22" t="s">
        <v>701</v>
      </c>
      <c r="B285" s="48" t="s">
        <v>700</v>
      </c>
      <c r="C285" s="48"/>
      <c r="D285" s="48"/>
      <c r="E285" s="38">
        <f>E286</f>
        <v>4179</v>
      </c>
    </row>
    <row r="286" spans="1:5" ht="13.2" x14ac:dyDescent="0.25">
      <c r="A286" s="80" t="s">
        <v>396</v>
      </c>
      <c r="B286" s="48" t="s">
        <v>700</v>
      </c>
      <c r="C286" s="48" t="s">
        <v>469</v>
      </c>
      <c r="D286" s="48"/>
      <c r="E286" s="38">
        <f>E287</f>
        <v>4179</v>
      </c>
    </row>
    <row r="287" spans="1:5" x14ac:dyDescent="0.3">
      <c r="A287" s="9" t="s">
        <v>468</v>
      </c>
      <c r="B287" s="48" t="s">
        <v>700</v>
      </c>
      <c r="C287" s="48" t="s">
        <v>732</v>
      </c>
      <c r="D287" s="48"/>
      <c r="E287" s="38">
        <f>E288</f>
        <v>4179</v>
      </c>
    </row>
    <row r="288" spans="1:5" x14ac:dyDescent="0.3">
      <c r="A288" s="9" t="s">
        <v>81</v>
      </c>
      <c r="B288" s="48" t="s">
        <v>700</v>
      </c>
      <c r="C288" s="48" t="s">
        <v>732</v>
      </c>
      <c r="D288" s="48" t="s">
        <v>83</v>
      </c>
      <c r="E288" s="38">
        <f>E289</f>
        <v>4179</v>
      </c>
    </row>
    <row r="289" spans="1:5" x14ac:dyDescent="0.3">
      <c r="A289" s="9" t="s">
        <v>82</v>
      </c>
      <c r="B289" s="48" t="s">
        <v>700</v>
      </c>
      <c r="C289" s="48" t="s">
        <v>732</v>
      </c>
      <c r="D289" s="48" t="s">
        <v>84</v>
      </c>
      <c r="E289" s="38">
        <v>4179</v>
      </c>
    </row>
    <row r="290" spans="1:5" ht="13.2" hidden="1" x14ac:dyDescent="0.25">
      <c r="A290" s="80" t="s">
        <v>397</v>
      </c>
      <c r="B290" s="48" t="s">
        <v>9</v>
      </c>
      <c r="C290" s="48" t="s">
        <v>470</v>
      </c>
      <c r="D290" s="48"/>
      <c r="E290" s="38">
        <f>E291</f>
        <v>0</v>
      </c>
    </row>
    <row r="291" spans="1:5" ht="26.4" hidden="1" x14ac:dyDescent="0.3">
      <c r="A291" s="9" t="s">
        <v>319</v>
      </c>
      <c r="B291" s="48" t="s">
        <v>9</v>
      </c>
      <c r="C291" s="48" t="s">
        <v>320</v>
      </c>
      <c r="D291" s="48"/>
      <c r="E291" s="38">
        <f>E292</f>
        <v>0</v>
      </c>
    </row>
    <row r="292" spans="1:5" hidden="1" x14ac:dyDescent="0.3">
      <c r="A292" s="9" t="s">
        <v>81</v>
      </c>
      <c r="B292" s="48" t="s">
        <v>9</v>
      </c>
      <c r="C292" s="48" t="s">
        <v>320</v>
      </c>
      <c r="D292" s="48" t="s">
        <v>83</v>
      </c>
      <c r="E292" s="38">
        <f>E293</f>
        <v>0</v>
      </c>
    </row>
    <row r="293" spans="1:5" hidden="1" x14ac:dyDescent="0.3">
      <c r="A293" s="9" t="s">
        <v>82</v>
      </c>
      <c r="B293" s="48" t="s">
        <v>9</v>
      </c>
      <c r="C293" s="48" t="s">
        <v>320</v>
      </c>
      <c r="D293" s="48" t="s">
        <v>84</v>
      </c>
      <c r="E293" s="38"/>
    </row>
    <row r="294" spans="1:5" x14ac:dyDescent="0.3">
      <c r="A294" s="72" t="s">
        <v>71</v>
      </c>
      <c r="B294" s="6" t="s">
        <v>210</v>
      </c>
      <c r="C294" s="6"/>
      <c r="D294" s="6"/>
      <c r="E294" s="36">
        <f>E295+E305+E319+E341+E359</f>
        <v>339654.9</v>
      </c>
    </row>
    <row r="295" spans="1:5" ht="13.2" x14ac:dyDescent="0.25">
      <c r="A295" s="21" t="s">
        <v>10</v>
      </c>
      <c r="B295" s="6" t="s">
        <v>11</v>
      </c>
      <c r="C295" s="6"/>
      <c r="D295" s="6"/>
      <c r="E295" s="36">
        <f>E296</f>
        <v>2500</v>
      </c>
    </row>
    <row r="296" spans="1:5" ht="13.2" x14ac:dyDescent="0.25">
      <c r="A296" s="7" t="s">
        <v>365</v>
      </c>
      <c r="B296" s="48" t="s">
        <v>11</v>
      </c>
      <c r="C296" s="48" t="s">
        <v>277</v>
      </c>
      <c r="D296" s="48"/>
      <c r="E296" s="38">
        <f>E297+E301</f>
        <v>2500</v>
      </c>
    </row>
    <row r="297" spans="1:5" ht="13.2" x14ac:dyDescent="0.25">
      <c r="A297" s="56" t="s">
        <v>643</v>
      </c>
      <c r="B297" s="48" t="s">
        <v>11</v>
      </c>
      <c r="C297" s="48" t="s">
        <v>645</v>
      </c>
      <c r="D297" s="48"/>
      <c r="E297" s="38">
        <f>E298</f>
        <v>2000</v>
      </c>
    </row>
    <row r="298" spans="1:5" ht="13.2" x14ac:dyDescent="0.25">
      <c r="A298" s="56" t="s">
        <v>644</v>
      </c>
      <c r="B298" s="48" t="s">
        <v>11</v>
      </c>
      <c r="C298" s="48" t="s">
        <v>646</v>
      </c>
      <c r="D298" s="48"/>
      <c r="E298" s="38">
        <f>E299</f>
        <v>2000</v>
      </c>
    </row>
    <row r="299" spans="1:5" ht="13.2" x14ac:dyDescent="0.25">
      <c r="A299" s="56" t="s">
        <v>85</v>
      </c>
      <c r="B299" s="48" t="s">
        <v>11</v>
      </c>
      <c r="C299" s="48" t="s">
        <v>646</v>
      </c>
      <c r="D299" s="48" t="s">
        <v>87</v>
      </c>
      <c r="E299" s="38">
        <f>E300</f>
        <v>2000</v>
      </c>
    </row>
    <row r="300" spans="1:5" ht="26.4" x14ac:dyDescent="0.25">
      <c r="A300" s="56" t="s">
        <v>123</v>
      </c>
      <c r="B300" s="48" t="s">
        <v>11</v>
      </c>
      <c r="C300" s="48" t="s">
        <v>646</v>
      </c>
      <c r="D300" s="48" t="s">
        <v>43</v>
      </c>
      <c r="E300" s="38">
        <f>'вед новая '!F247</f>
        <v>2000</v>
      </c>
    </row>
    <row r="301" spans="1:5" ht="13.2" x14ac:dyDescent="0.25">
      <c r="A301" s="7" t="s">
        <v>242</v>
      </c>
      <c r="B301" s="48" t="s">
        <v>11</v>
      </c>
      <c r="C301" s="48" t="s">
        <v>229</v>
      </c>
      <c r="D301" s="48"/>
      <c r="E301" s="38">
        <f>E302</f>
        <v>500</v>
      </c>
    </row>
    <row r="302" spans="1:5" x14ac:dyDescent="0.3">
      <c r="A302" s="9" t="s">
        <v>454</v>
      </c>
      <c r="B302" s="48" t="s">
        <v>11</v>
      </c>
      <c r="C302" s="48" t="s">
        <v>455</v>
      </c>
      <c r="D302" s="48"/>
      <c r="E302" s="38">
        <f>E303</f>
        <v>500</v>
      </c>
    </row>
    <row r="303" spans="1:5" x14ac:dyDescent="0.3">
      <c r="A303" s="9" t="s">
        <v>81</v>
      </c>
      <c r="B303" s="48" t="s">
        <v>11</v>
      </c>
      <c r="C303" s="48" t="s">
        <v>455</v>
      </c>
      <c r="D303" s="48" t="s">
        <v>83</v>
      </c>
      <c r="E303" s="38">
        <f>E304</f>
        <v>500</v>
      </c>
    </row>
    <row r="304" spans="1:5" x14ac:dyDescent="0.3">
      <c r="A304" s="9" t="s">
        <v>82</v>
      </c>
      <c r="B304" s="48" t="s">
        <v>11</v>
      </c>
      <c r="C304" s="48" t="s">
        <v>455</v>
      </c>
      <c r="D304" s="48" t="s">
        <v>84</v>
      </c>
      <c r="E304" s="38">
        <v>500</v>
      </c>
    </row>
    <row r="305" spans="1:5" ht="13.2" x14ac:dyDescent="0.25">
      <c r="A305" s="21" t="s">
        <v>12</v>
      </c>
      <c r="B305" s="6" t="s">
        <v>13</v>
      </c>
      <c r="C305" s="6"/>
      <c r="D305" s="6"/>
      <c r="E305" s="36">
        <f>E306+E314</f>
        <v>82424.399999999994</v>
      </c>
    </row>
    <row r="306" spans="1:5" x14ac:dyDescent="0.3">
      <c r="A306" s="9" t="s">
        <v>370</v>
      </c>
      <c r="B306" s="48" t="s">
        <v>13</v>
      </c>
      <c r="C306" s="48" t="s">
        <v>278</v>
      </c>
      <c r="D306" s="48"/>
      <c r="E306" s="38">
        <f>E307</f>
        <v>1269</v>
      </c>
    </row>
    <row r="307" spans="1:5" x14ac:dyDescent="0.3">
      <c r="A307" s="9" t="s">
        <v>401</v>
      </c>
      <c r="B307" s="48" t="s">
        <v>13</v>
      </c>
      <c r="C307" s="48" t="s">
        <v>491</v>
      </c>
      <c r="D307" s="48" t="s">
        <v>245</v>
      </c>
      <c r="E307" s="38">
        <f>E308+E311</f>
        <v>1269</v>
      </c>
    </row>
    <row r="308" spans="1:5" ht="39.6" x14ac:dyDescent="0.25">
      <c r="A308" s="16" t="s">
        <v>575</v>
      </c>
      <c r="B308" s="48" t="s">
        <v>13</v>
      </c>
      <c r="C308" s="48" t="s">
        <v>492</v>
      </c>
      <c r="D308" s="48"/>
      <c r="E308" s="38">
        <f>E309</f>
        <v>974</v>
      </c>
    </row>
    <row r="309" spans="1:5" x14ac:dyDescent="0.3">
      <c r="A309" s="9" t="s">
        <v>81</v>
      </c>
      <c r="B309" s="48" t="s">
        <v>13</v>
      </c>
      <c r="C309" s="48" t="s">
        <v>492</v>
      </c>
      <c r="D309" s="48" t="s">
        <v>83</v>
      </c>
      <c r="E309" s="38">
        <f>E310</f>
        <v>974</v>
      </c>
    </row>
    <row r="310" spans="1:5" x14ac:dyDescent="0.3">
      <c r="A310" s="9" t="s">
        <v>82</v>
      </c>
      <c r="B310" s="48" t="s">
        <v>13</v>
      </c>
      <c r="C310" s="48" t="s">
        <v>492</v>
      </c>
      <c r="D310" s="48" t="s">
        <v>84</v>
      </c>
      <c r="E310" s="38">
        <v>974</v>
      </c>
    </row>
    <row r="311" spans="1:5" ht="26.4" x14ac:dyDescent="0.25">
      <c r="A311" s="7" t="s">
        <v>649</v>
      </c>
      <c r="B311" s="48" t="s">
        <v>13</v>
      </c>
      <c r="C311" s="48" t="s">
        <v>493</v>
      </c>
      <c r="D311" s="48"/>
      <c r="E311" s="38">
        <f>E312</f>
        <v>295</v>
      </c>
    </row>
    <row r="312" spans="1:5" x14ac:dyDescent="0.3">
      <c r="A312" s="9" t="s">
        <v>81</v>
      </c>
      <c r="B312" s="48" t="s">
        <v>13</v>
      </c>
      <c r="C312" s="48" t="s">
        <v>493</v>
      </c>
      <c r="D312" s="48" t="s">
        <v>83</v>
      </c>
      <c r="E312" s="38">
        <f>E313</f>
        <v>295</v>
      </c>
    </row>
    <row r="313" spans="1:5" x14ac:dyDescent="0.3">
      <c r="A313" s="9" t="s">
        <v>82</v>
      </c>
      <c r="B313" s="48" t="s">
        <v>13</v>
      </c>
      <c r="C313" s="48" t="s">
        <v>493</v>
      </c>
      <c r="D313" s="48" t="s">
        <v>84</v>
      </c>
      <c r="E313" s="38">
        <f>'вед новая '!F260</f>
        <v>295</v>
      </c>
    </row>
    <row r="314" spans="1:5" ht="13.2" x14ac:dyDescent="0.25">
      <c r="A314" s="7" t="s">
        <v>407</v>
      </c>
      <c r="B314" s="48" t="s">
        <v>13</v>
      </c>
      <c r="C314" s="48" t="s">
        <v>280</v>
      </c>
      <c r="D314" s="48"/>
      <c r="E314" s="38">
        <f>E315</f>
        <v>81155.399999999994</v>
      </c>
    </row>
    <row r="315" spans="1:5" ht="26.4" x14ac:dyDescent="0.25">
      <c r="A315" s="81" t="s">
        <v>409</v>
      </c>
      <c r="B315" s="48" t="s">
        <v>13</v>
      </c>
      <c r="C315" s="48" t="s">
        <v>281</v>
      </c>
      <c r="D315" s="48"/>
      <c r="E315" s="38">
        <f>E316</f>
        <v>81155.399999999994</v>
      </c>
    </row>
    <row r="316" spans="1:5" ht="26.4" x14ac:dyDescent="0.25">
      <c r="A316" s="17" t="s">
        <v>609</v>
      </c>
      <c r="B316" s="48" t="s">
        <v>13</v>
      </c>
      <c r="C316" s="48" t="s">
        <v>282</v>
      </c>
      <c r="D316" s="48" t="s">
        <v>245</v>
      </c>
      <c r="E316" s="38">
        <f>E317</f>
        <v>81155.399999999994</v>
      </c>
    </row>
    <row r="317" spans="1:5" x14ac:dyDescent="0.3">
      <c r="A317" s="9" t="s">
        <v>81</v>
      </c>
      <c r="B317" s="48" t="s">
        <v>13</v>
      </c>
      <c r="C317" s="48" t="s">
        <v>282</v>
      </c>
      <c r="D317" s="48" t="s">
        <v>83</v>
      </c>
      <c r="E317" s="38">
        <f>E318</f>
        <v>81155.399999999994</v>
      </c>
    </row>
    <row r="318" spans="1:5" x14ac:dyDescent="0.3">
      <c r="A318" s="9" t="s">
        <v>82</v>
      </c>
      <c r="B318" s="48" t="s">
        <v>13</v>
      </c>
      <c r="C318" s="48" t="s">
        <v>282</v>
      </c>
      <c r="D318" s="48" t="s">
        <v>84</v>
      </c>
      <c r="E318" s="38">
        <v>81155.399999999994</v>
      </c>
    </row>
    <row r="319" spans="1:5" ht="13.2" x14ac:dyDescent="0.25">
      <c r="A319" s="21" t="s">
        <v>14</v>
      </c>
      <c r="B319" s="6" t="s">
        <v>15</v>
      </c>
      <c r="C319" s="6"/>
      <c r="D319" s="6"/>
      <c r="E319" s="36">
        <f>E320</f>
        <v>242456.80000000002</v>
      </c>
    </row>
    <row r="320" spans="1:5" ht="13.2" x14ac:dyDescent="0.25">
      <c r="A320" s="7" t="s">
        <v>407</v>
      </c>
      <c r="B320" s="48" t="s">
        <v>15</v>
      </c>
      <c r="C320" s="48" t="s">
        <v>280</v>
      </c>
      <c r="D320" s="48"/>
      <c r="E320" s="38">
        <f>E321+E337</f>
        <v>242456.80000000002</v>
      </c>
    </row>
    <row r="321" spans="1:5" ht="13.2" x14ac:dyDescent="0.25">
      <c r="A321" s="7" t="s">
        <v>408</v>
      </c>
      <c r="B321" s="48" t="s">
        <v>15</v>
      </c>
      <c r="C321" s="48" t="s">
        <v>283</v>
      </c>
      <c r="D321" s="48"/>
      <c r="E321" s="38">
        <f>E322+E328+E331+E334+E325</f>
        <v>216456.80000000002</v>
      </c>
    </row>
    <row r="322" spans="1:5" ht="13.2" x14ac:dyDescent="0.25">
      <c r="A322" s="7" t="s">
        <v>718</v>
      </c>
      <c r="B322" s="48" t="s">
        <v>15</v>
      </c>
      <c r="C322" s="48" t="s">
        <v>284</v>
      </c>
      <c r="D322" s="48" t="s">
        <v>245</v>
      </c>
      <c r="E322" s="38">
        <f>E323</f>
        <v>140504.5</v>
      </c>
    </row>
    <row r="323" spans="1:5" x14ac:dyDescent="0.3">
      <c r="A323" s="9" t="s">
        <v>81</v>
      </c>
      <c r="B323" s="48" t="s">
        <v>15</v>
      </c>
      <c r="C323" s="48" t="s">
        <v>284</v>
      </c>
      <c r="D323" s="48" t="s">
        <v>83</v>
      </c>
      <c r="E323" s="38">
        <f>E324</f>
        <v>140504.5</v>
      </c>
    </row>
    <row r="324" spans="1:5" x14ac:dyDescent="0.3">
      <c r="A324" s="9" t="s">
        <v>82</v>
      </c>
      <c r="B324" s="48" t="s">
        <v>15</v>
      </c>
      <c r="C324" s="48" t="s">
        <v>284</v>
      </c>
      <c r="D324" s="48" t="s">
        <v>84</v>
      </c>
      <c r="E324" s="38">
        <f>'вед новая '!F271</f>
        <v>140504.5</v>
      </c>
    </row>
    <row r="325" spans="1:5" ht="20.399999999999999" x14ac:dyDescent="0.25">
      <c r="A325" s="91" t="s">
        <v>734</v>
      </c>
      <c r="B325" s="60" t="s">
        <v>15</v>
      </c>
      <c r="C325" s="60" t="s">
        <v>721</v>
      </c>
      <c r="D325" s="60"/>
      <c r="E325" s="38">
        <f>E326</f>
        <v>7425</v>
      </c>
    </row>
    <row r="326" spans="1:5" ht="13.2" x14ac:dyDescent="0.25">
      <c r="A326" s="91" t="s">
        <v>458</v>
      </c>
      <c r="B326" s="60" t="s">
        <v>15</v>
      </c>
      <c r="C326" s="60" t="s">
        <v>721</v>
      </c>
      <c r="D326" s="60" t="s">
        <v>83</v>
      </c>
      <c r="E326" s="38">
        <f>E327</f>
        <v>7425</v>
      </c>
    </row>
    <row r="327" spans="1:5" ht="13.2" x14ac:dyDescent="0.25">
      <c r="A327" s="91" t="s">
        <v>82</v>
      </c>
      <c r="B327" s="60" t="s">
        <v>15</v>
      </c>
      <c r="C327" s="60" t="s">
        <v>721</v>
      </c>
      <c r="D327" s="60" t="s">
        <v>84</v>
      </c>
      <c r="E327" s="38">
        <f>'вед новая '!F274</f>
        <v>7425</v>
      </c>
    </row>
    <row r="328" spans="1:5" ht="13.2" x14ac:dyDescent="0.25">
      <c r="A328" s="7" t="s">
        <v>714</v>
      </c>
      <c r="B328" s="48" t="s">
        <v>15</v>
      </c>
      <c r="C328" s="48" t="s">
        <v>285</v>
      </c>
      <c r="D328" s="48" t="s">
        <v>245</v>
      </c>
      <c r="E328" s="38">
        <f>E329</f>
        <v>50000</v>
      </c>
    </row>
    <row r="329" spans="1:5" x14ac:dyDescent="0.3">
      <c r="A329" s="9" t="s">
        <v>81</v>
      </c>
      <c r="B329" s="48" t="s">
        <v>15</v>
      </c>
      <c r="C329" s="48" t="s">
        <v>285</v>
      </c>
      <c r="D329" s="48" t="s">
        <v>83</v>
      </c>
      <c r="E329" s="38">
        <f>E330</f>
        <v>50000</v>
      </c>
    </row>
    <row r="330" spans="1:5" x14ac:dyDescent="0.3">
      <c r="A330" s="9" t="s">
        <v>82</v>
      </c>
      <c r="B330" s="48" t="s">
        <v>15</v>
      </c>
      <c r="C330" s="48" t="s">
        <v>285</v>
      </c>
      <c r="D330" s="48" t="s">
        <v>84</v>
      </c>
      <c r="E330" s="38">
        <f>'вед новая '!F277</f>
        <v>50000</v>
      </c>
    </row>
    <row r="331" spans="1:5" ht="26.4" x14ac:dyDescent="0.3">
      <c r="A331" s="9" t="s">
        <v>716</v>
      </c>
      <c r="B331" s="48" t="s">
        <v>15</v>
      </c>
      <c r="C331" s="48" t="s">
        <v>715</v>
      </c>
      <c r="D331" s="48"/>
      <c r="E331" s="38">
        <f>E332</f>
        <v>10822.2</v>
      </c>
    </row>
    <row r="332" spans="1:5" x14ac:dyDescent="0.3">
      <c r="A332" s="9" t="s">
        <v>81</v>
      </c>
      <c r="B332" s="48" t="s">
        <v>15</v>
      </c>
      <c r="C332" s="48" t="s">
        <v>715</v>
      </c>
      <c r="D332" s="48" t="s">
        <v>83</v>
      </c>
      <c r="E332" s="38">
        <f>E333</f>
        <v>10822.2</v>
      </c>
    </row>
    <row r="333" spans="1:5" x14ac:dyDescent="0.3">
      <c r="A333" s="9" t="s">
        <v>82</v>
      </c>
      <c r="B333" s="48" t="s">
        <v>15</v>
      </c>
      <c r="C333" s="48" t="s">
        <v>715</v>
      </c>
      <c r="D333" s="48" t="s">
        <v>84</v>
      </c>
      <c r="E333" s="38">
        <f>'вед новая '!F280</f>
        <v>10822.2</v>
      </c>
    </row>
    <row r="334" spans="1:5" x14ac:dyDescent="0.3">
      <c r="A334" s="9" t="s">
        <v>694</v>
      </c>
      <c r="B334" s="48" t="s">
        <v>15</v>
      </c>
      <c r="C334" s="5" t="s">
        <v>719</v>
      </c>
      <c r="D334" s="48"/>
      <c r="E334" s="38">
        <f>E335</f>
        <v>7705.1</v>
      </c>
    </row>
    <row r="335" spans="1:5" x14ac:dyDescent="0.3">
      <c r="A335" s="9" t="s">
        <v>81</v>
      </c>
      <c r="B335" s="48" t="s">
        <v>15</v>
      </c>
      <c r="C335" s="5" t="s">
        <v>719</v>
      </c>
      <c r="D335" s="48" t="s">
        <v>83</v>
      </c>
      <c r="E335" s="38">
        <f>E336</f>
        <v>7705.1</v>
      </c>
    </row>
    <row r="336" spans="1:5" x14ac:dyDescent="0.3">
      <c r="A336" s="9" t="s">
        <v>82</v>
      </c>
      <c r="B336" s="48" t="s">
        <v>15</v>
      </c>
      <c r="C336" s="5" t="s">
        <v>719</v>
      </c>
      <c r="D336" s="48" t="s">
        <v>84</v>
      </c>
      <c r="E336" s="38">
        <f>'вед новая '!F283</f>
        <v>7705.1</v>
      </c>
    </row>
    <row r="337" spans="1:5" x14ac:dyDescent="0.3">
      <c r="A337" s="9" t="s">
        <v>634</v>
      </c>
      <c r="B337" s="48" t="s">
        <v>15</v>
      </c>
      <c r="C337" s="48" t="s">
        <v>635</v>
      </c>
      <c r="D337" s="48"/>
      <c r="E337" s="38">
        <f>E338</f>
        <v>26000</v>
      </c>
    </row>
    <row r="338" spans="1:5" x14ac:dyDescent="0.3">
      <c r="A338" s="9" t="s">
        <v>610</v>
      </c>
      <c r="B338" s="48" t="s">
        <v>15</v>
      </c>
      <c r="C338" s="48" t="s">
        <v>636</v>
      </c>
      <c r="D338" s="48" t="s">
        <v>245</v>
      </c>
      <c r="E338" s="38">
        <f>E339</f>
        <v>26000</v>
      </c>
    </row>
    <row r="339" spans="1:5" x14ac:dyDescent="0.3">
      <c r="A339" s="9" t="s">
        <v>81</v>
      </c>
      <c r="B339" s="48" t="s">
        <v>15</v>
      </c>
      <c r="C339" s="48" t="s">
        <v>636</v>
      </c>
      <c r="D339" s="48" t="s">
        <v>83</v>
      </c>
      <c r="E339" s="38">
        <f>E340</f>
        <v>26000</v>
      </c>
    </row>
    <row r="340" spans="1:5" x14ac:dyDescent="0.3">
      <c r="A340" s="9" t="s">
        <v>82</v>
      </c>
      <c r="B340" s="48" t="s">
        <v>15</v>
      </c>
      <c r="C340" s="48" t="s">
        <v>636</v>
      </c>
      <c r="D340" s="48" t="s">
        <v>84</v>
      </c>
      <c r="E340" s="38">
        <f>'вед новая '!F287</f>
        <v>26000</v>
      </c>
    </row>
    <row r="341" spans="1:5" ht="13.2" x14ac:dyDescent="0.25">
      <c r="A341" s="21" t="s">
        <v>16</v>
      </c>
      <c r="B341" s="6" t="s">
        <v>17</v>
      </c>
      <c r="C341" s="6"/>
      <c r="D341" s="6"/>
      <c r="E341" s="36">
        <f>E342</f>
        <v>10873.7</v>
      </c>
    </row>
    <row r="342" spans="1:5" ht="13.2" x14ac:dyDescent="0.25">
      <c r="A342" s="7" t="s">
        <v>411</v>
      </c>
      <c r="B342" s="48" t="s">
        <v>17</v>
      </c>
      <c r="C342" s="48" t="s">
        <v>166</v>
      </c>
      <c r="D342" s="48"/>
      <c r="E342" s="38">
        <f>E343</f>
        <v>10873.7</v>
      </c>
    </row>
    <row r="343" spans="1:5" ht="13.2" x14ac:dyDescent="0.25">
      <c r="A343" s="7" t="s">
        <v>703</v>
      </c>
      <c r="B343" s="48" t="s">
        <v>17</v>
      </c>
      <c r="C343" s="48" t="s">
        <v>538</v>
      </c>
      <c r="D343" s="48"/>
      <c r="E343" s="38">
        <f>E344+E347+E350+E353+E356</f>
        <v>10873.7</v>
      </c>
    </row>
    <row r="344" spans="1:5" ht="26.4" x14ac:dyDescent="0.25">
      <c r="A344" s="7" t="s">
        <v>317</v>
      </c>
      <c r="B344" s="48" t="s">
        <v>17</v>
      </c>
      <c r="C344" s="48" t="s">
        <v>539</v>
      </c>
      <c r="D344" s="48"/>
      <c r="E344" s="38">
        <f>E345</f>
        <v>2560</v>
      </c>
    </row>
    <row r="345" spans="1:5" x14ac:dyDescent="0.3">
      <c r="A345" s="9" t="s">
        <v>81</v>
      </c>
      <c r="B345" s="48" t="s">
        <v>17</v>
      </c>
      <c r="C345" s="48" t="s">
        <v>539</v>
      </c>
      <c r="D345" s="48" t="s">
        <v>83</v>
      </c>
      <c r="E345" s="38">
        <f>E346</f>
        <v>2560</v>
      </c>
    </row>
    <row r="346" spans="1:5" x14ac:dyDescent="0.3">
      <c r="A346" s="9" t="s">
        <v>82</v>
      </c>
      <c r="B346" s="48" t="s">
        <v>17</v>
      </c>
      <c r="C346" s="48" t="s">
        <v>539</v>
      </c>
      <c r="D346" s="48" t="s">
        <v>84</v>
      </c>
      <c r="E346" s="38">
        <v>2560</v>
      </c>
    </row>
    <row r="347" spans="1:5" ht="26.4" x14ac:dyDescent="0.25">
      <c r="A347" s="8" t="s">
        <v>323</v>
      </c>
      <c r="B347" s="48" t="s">
        <v>17</v>
      </c>
      <c r="C347" s="48" t="s">
        <v>541</v>
      </c>
      <c r="D347" s="48"/>
      <c r="E347" s="38">
        <f>E348</f>
        <v>198</v>
      </c>
    </row>
    <row r="348" spans="1:5" x14ac:dyDescent="0.3">
      <c r="A348" s="9" t="s">
        <v>81</v>
      </c>
      <c r="B348" s="48" t="s">
        <v>17</v>
      </c>
      <c r="C348" s="48" t="s">
        <v>541</v>
      </c>
      <c r="D348" s="48" t="s">
        <v>83</v>
      </c>
      <c r="E348" s="38">
        <f>E349</f>
        <v>198</v>
      </c>
    </row>
    <row r="349" spans="1:5" x14ac:dyDescent="0.3">
      <c r="A349" s="9" t="s">
        <v>82</v>
      </c>
      <c r="B349" s="48" t="s">
        <v>17</v>
      </c>
      <c r="C349" s="48" t="s">
        <v>541</v>
      </c>
      <c r="D349" s="48" t="s">
        <v>84</v>
      </c>
      <c r="E349" s="38">
        <v>198</v>
      </c>
    </row>
    <row r="350" spans="1:5" ht="26.4" x14ac:dyDescent="0.25">
      <c r="A350" s="8" t="s">
        <v>704</v>
      </c>
      <c r="B350" s="48" t="s">
        <v>17</v>
      </c>
      <c r="C350" s="48" t="s">
        <v>540</v>
      </c>
      <c r="D350" s="48"/>
      <c r="E350" s="38">
        <f>E351</f>
        <v>1125</v>
      </c>
    </row>
    <row r="351" spans="1:5" x14ac:dyDescent="0.3">
      <c r="A351" s="9" t="s">
        <v>81</v>
      </c>
      <c r="B351" s="48" t="s">
        <v>17</v>
      </c>
      <c r="C351" s="48" t="s">
        <v>540</v>
      </c>
      <c r="D351" s="48" t="s">
        <v>83</v>
      </c>
      <c r="E351" s="38">
        <f>E352</f>
        <v>1125</v>
      </c>
    </row>
    <row r="352" spans="1:5" x14ac:dyDescent="0.3">
      <c r="A352" s="9" t="s">
        <v>82</v>
      </c>
      <c r="B352" s="48" t="s">
        <v>17</v>
      </c>
      <c r="C352" s="48" t="s">
        <v>540</v>
      </c>
      <c r="D352" s="48" t="s">
        <v>84</v>
      </c>
      <c r="E352" s="38">
        <v>1125</v>
      </c>
    </row>
    <row r="353" spans="1:5" ht="26.4" x14ac:dyDescent="0.3">
      <c r="A353" s="9" t="s">
        <v>537</v>
      </c>
      <c r="B353" s="48" t="s">
        <v>17</v>
      </c>
      <c r="C353" s="48" t="s">
        <v>542</v>
      </c>
      <c r="D353" s="48"/>
      <c r="E353" s="38">
        <f>E354</f>
        <v>6940.7</v>
      </c>
    </row>
    <row r="354" spans="1:5" x14ac:dyDescent="0.3">
      <c r="A354" s="9" t="s">
        <v>81</v>
      </c>
      <c r="B354" s="48" t="s">
        <v>17</v>
      </c>
      <c r="C354" s="48" t="s">
        <v>542</v>
      </c>
      <c r="D354" s="48" t="s">
        <v>83</v>
      </c>
      <c r="E354" s="38">
        <f>E355</f>
        <v>6940.7</v>
      </c>
    </row>
    <row r="355" spans="1:5" x14ac:dyDescent="0.3">
      <c r="A355" s="9" t="s">
        <v>82</v>
      </c>
      <c r="B355" s="48" t="s">
        <v>17</v>
      </c>
      <c r="C355" s="48" t="s">
        <v>542</v>
      </c>
      <c r="D355" s="48" t="s">
        <v>84</v>
      </c>
      <c r="E355" s="38">
        <v>6940.7</v>
      </c>
    </row>
    <row r="356" spans="1:5" ht="39.6" x14ac:dyDescent="0.3">
      <c r="A356" s="9" t="s">
        <v>318</v>
      </c>
      <c r="B356" s="48" t="s">
        <v>17</v>
      </c>
      <c r="C356" s="48" t="s">
        <v>543</v>
      </c>
      <c r="D356" s="48"/>
      <c r="E356" s="38">
        <f>E357</f>
        <v>50</v>
      </c>
    </row>
    <row r="357" spans="1:5" x14ac:dyDescent="0.3">
      <c r="A357" s="9" t="s">
        <v>81</v>
      </c>
      <c r="B357" s="48" t="s">
        <v>17</v>
      </c>
      <c r="C357" s="48" t="s">
        <v>543</v>
      </c>
      <c r="D357" s="48" t="s">
        <v>83</v>
      </c>
      <c r="E357" s="38">
        <f>E358</f>
        <v>50</v>
      </c>
    </row>
    <row r="358" spans="1:5" x14ac:dyDescent="0.3">
      <c r="A358" s="9" t="s">
        <v>82</v>
      </c>
      <c r="B358" s="48" t="s">
        <v>17</v>
      </c>
      <c r="C358" s="48" t="s">
        <v>543</v>
      </c>
      <c r="D358" s="48" t="s">
        <v>84</v>
      </c>
      <c r="E358" s="38">
        <v>50</v>
      </c>
    </row>
    <row r="359" spans="1:5" ht="13.2" x14ac:dyDescent="0.25">
      <c r="A359" s="21" t="s">
        <v>18</v>
      </c>
      <c r="B359" s="6" t="s">
        <v>19</v>
      </c>
      <c r="C359" s="6"/>
      <c r="D359" s="6"/>
      <c r="E359" s="36">
        <f>E360</f>
        <v>1400</v>
      </c>
    </row>
    <row r="360" spans="1:5" x14ac:dyDescent="0.3">
      <c r="A360" s="9" t="s">
        <v>370</v>
      </c>
      <c r="B360" s="48" t="s">
        <v>19</v>
      </c>
      <c r="C360" s="48" t="s">
        <v>278</v>
      </c>
      <c r="D360" s="48"/>
      <c r="E360" s="38">
        <f>E361</f>
        <v>1400</v>
      </c>
    </row>
    <row r="361" spans="1:5" x14ac:dyDescent="0.3">
      <c r="A361" s="9" t="s">
        <v>399</v>
      </c>
      <c r="B361" s="48" t="s">
        <v>19</v>
      </c>
      <c r="C361" s="48" t="s">
        <v>279</v>
      </c>
      <c r="D361" s="48"/>
      <c r="E361" s="38">
        <f>E362</f>
        <v>1400</v>
      </c>
    </row>
    <row r="362" spans="1:5" ht="26.4" x14ac:dyDescent="0.3">
      <c r="A362" s="9" t="s">
        <v>574</v>
      </c>
      <c r="B362" s="48" t="s">
        <v>19</v>
      </c>
      <c r="C362" s="48" t="s">
        <v>485</v>
      </c>
      <c r="D362" s="48" t="s">
        <v>245</v>
      </c>
      <c r="E362" s="38">
        <f>E363</f>
        <v>1400</v>
      </c>
    </row>
    <row r="363" spans="1:5" ht="13.2" x14ac:dyDescent="0.25">
      <c r="A363" s="8" t="s">
        <v>85</v>
      </c>
      <c r="B363" s="48" t="s">
        <v>19</v>
      </c>
      <c r="C363" s="48" t="s">
        <v>485</v>
      </c>
      <c r="D363" s="48" t="s">
        <v>87</v>
      </c>
      <c r="E363" s="38">
        <f>E364</f>
        <v>1400</v>
      </c>
    </row>
    <row r="364" spans="1:5" x14ac:dyDescent="0.3">
      <c r="A364" s="9" t="s">
        <v>101</v>
      </c>
      <c r="B364" s="48" t="s">
        <v>19</v>
      </c>
      <c r="C364" s="48" t="s">
        <v>485</v>
      </c>
      <c r="D364" s="48" t="s">
        <v>43</v>
      </c>
      <c r="E364" s="38">
        <v>1400</v>
      </c>
    </row>
    <row r="365" spans="1:5" x14ac:dyDescent="0.3">
      <c r="A365" s="72" t="s">
        <v>72</v>
      </c>
      <c r="B365" s="6" t="s">
        <v>208</v>
      </c>
      <c r="C365" s="6"/>
      <c r="D365" s="6"/>
      <c r="E365" s="36">
        <f>E366+E377+E468</f>
        <v>640164.30000000005</v>
      </c>
    </row>
    <row r="366" spans="1:5" x14ac:dyDescent="0.3">
      <c r="A366" s="72" t="s">
        <v>573</v>
      </c>
      <c r="B366" s="6" t="s">
        <v>571</v>
      </c>
      <c r="C366" s="6"/>
      <c r="D366" s="6"/>
      <c r="E366" s="36">
        <f>E367+E372</f>
        <v>109846.3</v>
      </c>
    </row>
    <row r="367" spans="1:5" ht="13.2" x14ac:dyDescent="0.25">
      <c r="A367" s="7" t="s">
        <v>369</v>
      </c>
      <c r="B367" s="48" t="s">
        <v>571</v>
      </c>
      <c r="C367" s="48" t="s">
        <v>194</v>
      </c>
      <c r="D367" s="48"/>
      <c r="E367" s="38">
        <f>E368</f>
        <v>96346.3</v>
      </c>
    </row>
    <row r="368" spans="1:5" ht="26.4" x14ac:dyDescent="0.3">
      <c r="A368" s="42" t="s">
        <v>398</v>
      </c>
      <c r="B368" s="48" t="s">
        <v>571</v>
      </c>
      <c r="C368" s="48" t="s">
        <v>484</v>
      </c>
      <c r="D368" s="48"/>
      <c r="E368" s="38">
        <f>E369</f>
        <v>96346.3</v>
      </c>
    </row>
    <row r="369" spans="1:5" x14ac:dyDescent="0.3">
      <c r="A369" s="9" t="s">
        <v>482</v>
      </c>
      <c r="B369" s="48" t="s">
        <v>571</v>
      </c>
      <c r="C369" s="48" t="s">
        <v>483</v>
      </c>
      <c r="D369" s="48"/>
      <c r="E369" s="38">
        <f>E370</f>
        <v>96346.3</v>
      </c>
    </row>
    <row r="370" spans="1:5" x14ac:dyDescent="0.3">
      <c r="A370" s="9" t="s">
        <v>93</v>
      </c>
      <c r="B370" s="48" t="s">
        <v>571</v>
      </c>
      <c r="C370" s="48" t="s">
        <v>483</v>
      </c>
      <c r="D370" s="48" t="s">
        <v>36</v>
      </c>
      <c r="E370" s="38">
        <f>E371</f>
        <v>96346.3</v>
      </c>
    </row>
    <row r="371" spans="1:5" x14ac:dyDescent="0.3">
      <c r="A371" s="9" t="s">
        <v>94</v>
      </c>
      <c r="B371" s="48" t="s">
        <v>571</v>
      </c>
      <c r="C371" s="48" t="s">
        <v>483</v>
      </c>
      <c r="D371" s="48" t="s">
        <v>95</v>
      </c>
      <c r="E371" s="38">
        <v>96346.3</v>
      </c>
    </row>
    <row r="372" spans="1:5" ht="13.2" x14ac:dyDescent="0.25">
      <c r="A372" s="7" t="s">
        <v>662</v>
      </c>
      <c r="B372" s="48" t="s">
        <v>571</v>
      </c>
      <c r="C372" s="48" t="s">
        <v>289</v>
      </c>
      <c r="D372" s="48"/>
      <c r="E372" s="38">
        <f>E373</f>
        <v>13500</v>
      </c>
    </row>
    <row r="373" spans="1:5" x14ac:dyDescent="0.3">
      <c r="A373" s="9" t="s">
        <v>372</v>
      </c>
      <c r="B373" s="48" t="s">
        <v>571</v>
      </c>
      <c r="C373" s="48" t="s">
        <v>315</v>
      </c>
      <c r="D373" s="48"/>
      <c r="E373" s="38">
        <f>E374</f>
        <v>13500</v>
      </c>
    </row>
    <row r="374" spans="1:5" x14ac:dyDescent="0.3">
      <c r="A374" s="9" t="s">
        <v>373</v>
      </c>
      <c r="B374" s="48" t="s">
        <v>571</v>
      </c>
      <c r="C374" s="48" t="s">
        <v>374</v>
      </c>
      <c r="D374" s="48"/>
      <c r="E374" s="38">
        <f>E375</f>
        <v>13500</v>
      </c>
    </row>
    <row r="375" spans="1:5" ht="13.2" x14ac:dyDescent="0.25">
      <c r="A375" s="8" t="s">
        <v>85</v>
      </c>
      <c r="B375" s="48" t="s">
        <v>571</v>
      </c>
      <c r="C375" s="48" t="s">
        <v>374</v>
      </c>
      <c r="D375" s="48" t="s">
        <v>87</v>
      </c>
      <c r="E375" s="38">
        <f>E376</f>
        <v>13500</v>
      </c>
    </row>
    <row r="376" spans="1:5" ht="26.4" x14ac:dyDescent="0.25">
      <c r="A376" s="7" t="s">
        <v>123</v>
      </c>
      <c r="B376" s="48" t="s">
        <v>571</v>
      </c>
      <c r="C376" s="48" t="s">
        <v>374</v>
      </c>
      <c r="D376" s="48" t="s">
        <v>43</v>
      </c>
      <c r="E376" s="38">
        <v>13500</v>
      </c>
    </row>
    <row r="377" spans="1:5" ht="13.2" x14ac:dyDescent="0.25">
      <c r="A377" s="21" t="s">
        <v>20</v>
      </c>
      <c r="B377" s="6" t="s">
        <v>21</v>
      </c>
      <c r="C377" s="6"/>
      <c r="D377" s="6"/>
      <c r="E377" s="36">
        <f>E378+E463</f>
        <v>281716</v>
      </c>
    </row>
    <row r="378" spans="1:5" ht="26.4" x14ac:dyDescent="0.25">
      <c r="A378" s="7" t="s">
        <v>387</v>
      </c>
      <c r="B378" s="48" t="s">
        <v>21</v>
      </c>
      <c r="C378" s="48" t="s">
        <v>290</v>
      </c>
      <c r="D378" s="48"/>
      <c r="E378" s="38">
        <f>E379+E389+E405+E439+E450+E446</f>
        <v>278716</v>
      </c>
    </row>
    <row r="379" spans="1:5" x14ac:dyDescent="0.3">
      <c r="A379" s="76" t="s">
        <v>337</v>
      </c>
      <c r="B379" s="48" t="s">
        <v>21</v>
      </c>
      <c r="C379" s="48" t="s">
        <v>291</v>
      </c>
      <c r="D379" s="48"/>
      <c r="E379" s="38">
        <f>E380+E383+E386</f>
        <v>33100</v>
      </c>
    </row>
    <row r="380" spans="1:5" ht="13.2" x14ac:dyDescent="0.25">
      <c r="A380" s="7" t="s">
        <v>418</v>
      </c>
      <c r="B380" s="48" t="s">
        <v>21</v>
      </c>
      <c r="C380" s="48" t="s">
        <v>351</v>
      </c>
      <c r="D380" s="48"/>
      <c r="E380" s="38">
        <f>E381</f>
        <v>8900</v>
      </c>
    </row>
    <row r="381" spans="1:5" x14ac:dyDescent="0.3">
      <c r="A381" s="9" t="s">
        <v>93</v>
      </c>
      <c r="B381" s="48" t="s">
        <v>21</v>
      </c>
      <c r="C381" s="48" t="s">
        <v>351</v>
      </c>
      <c r="D381" s="48" t="s">
        <v>36</v>
      </c>
      <c r="E381" s="38">
        <f>E382</f>
        <v>8900</v>
      </c>
    </row>
    <row r="382" spans="1:5" x14ac:dyDescent="0.3">
      <c r="A382" s="9" t="s">
        <v>94</v>
      </c>
      <c r="B382" s="48" t="s">
        <v>21</v>
      </c>
      <c r="C382" s="48" t="s">
        <v>351</v>
      </c>
      <c r="D382" s="48" t="s">
        <v>95</v>
      </c>
      <c r="E382" s="38">
        <v>8900</v>
      </c>
    </row>
    <row r="383" spans="1:5" ht="13.2" x14ac:dyDescent="0.25">
      <c r="A383" s="7" t="s">
        <v>419</v>
      </c>
      <c r="B383" s="48" t="s">
        <v>21</v>
      </c>
      <c r="C383" s="48" t="s">
        <v>352</v>
      </c>
      <c r="D383" s="48"/>
      <c r="E383" s="38">
        <f>E384</f>
        <v>14000</v>
      </c>
    </row>
    <row r="384" spans="1:5" x14ac:dyDescent="0.3">
      <c r="A384" s="9" t="s">
        <v>93</v>
      </c>
      <c r="B384" s="48" t="s">
        <v>21</v>
      </c>
      <c r="C384" s="48" t="s">
        <v>352</v>
      </c>
      <c r="D384" s="48" t="s">
        <v>36</v>
      </c>
      <c r="E384" s="38">
        <f>E385</f>
        <v>14000</v>
      </c>
    </row>
    <row r="385" spans="1:5" x14ac:dyDescent="0.3">
      <c r="A385" s="9" t="s">
        <v>94</v>
      </c>
      <c r="B385" s="48" t="s">
        <v>21</v>
      </c>
      <c r="C385" s="48" t="s">
        <v>352</v>
      </c>
      <c r="D385" s="48" t="s">
        <v>95</v>
      </c>
      <c r="E385" s="38">
        <v>14000</v>
      </c>
    </row>
    <row r="386" spans="1:5" ht="26.4" x14ac:dyDescent="0.25">
      <c r="A386" s="7" t="s">
        <v>420</v>
      </c>
      <c r="B386" s="48" t="s">
        <v>21</v>
      </c>
      <c r="C386" s="48" t="s">
        <v>353</v>
      </c>
      <c r="D386" s="48"/>
      <c r="E386" s="38">
        <f>E387</f>
        <v>10200</v>
      </c>
    </row>
    <row r="387" spans="1:5" x14ac:dyDescent="0.3">
      <c r="A387" s="9" t="s">
        <v>93</v>
      </c>
      <c r="B387" s="48" t="s">
        <v>21</v>
      </c>
      <c r="C387" s="48" t="s">
        <v>353</v>
      </c>
      <c r="D387" s="48" t="s">
        <v>36</v>
      </c>
      <c r="E387" s="38">
        <f>E388</f>
        <v>10200</v>
      </c>
    </row>
    <row r="388" spans="1:5" x14ac:dyDescent="0.3">
      <c r="A388" s="9" t="s">
        <v>94</v>
      </c>
      <c r="B388" s="48" t="s">
        <v>21</v>
      </c>
      <c r="C388" s="48" t="s">
        <v>353</v>
      </c>
      <c r="D388" s="48" t="s">
        <v>95</v>
      </c>
      <c r="E388" s="38">
        <v>10200</v>
      </c>
    </row>
    <row r="389" spans="1:5" x14ac:dyDescent="0.3">
      <c r="A389" s="9" t="s">
        <v>338</v>
      </c>
      <c r="B389" s="48" t="s">
        <v>21</v>
      </c>
      <c r="C389" s="48" t="s">
        <v>342</v>
      </c>
      <c r="D389" s="48"/>
      <c r="E389" s="38">
        <f>E390+E393+E396+E399+E402</f>
        <v>13200</v>
      </c>
    </row>
    <row r="390" spans="1:5" x14ac:dyDescent="0.3">
      <c r="A390" s="9" t="s">
        <v>727</v>
      </c>
      <c r="B390" s="48" t="s">
        <v>21</v>
      </c>
      <c r="C390" s="48" t="s">
        <v>741</v>
      </c>
      <c r="D390" s="48"/>
      <c r="E390" s="38">
        <f>E391</f>
        <v>3200</v>
      </c>
    </row>
    <row r="391" spans="1:5" x14ac:dyDescent="0.3">
      <c r="A391" s="9" t="s">
        <v>81</v>
      </c>
      <c r="B391" s="48" t="s">
        <v>21</v>
      </c>
      <c r="C391" s="48" t="s">
        <v>741</v>
      </c>
      <c r="D391" s="48" t="s">
        <v>83</v>
      </c>
      <c r="E391" s="38">
        <f>E392</f>
        <v>3200</v>
      </c>
    </row>
    <row r="392" spans="1:5" x14ac:dyDescent="0.3">
      <c r="A392" s="9" t="s">
        <v>82</v>
      </c>
      <c r="B392" s="48" t="s">
        <v>21</v>
      </c>
      <c r="C392" s="48" t="s">
        <v>741</v>
      </c>
      <c r="D392" s="48" t="s">
        <v>84</v>
      </c>
      <c r="E392" s="38">
        <f>'вед новая '!F339</f>
        <v>3200</v>
      </c>
    </row>
    <row r="393" spans="1:5" x14ac:dyDescent="0.3">
      <c r="A393" s="9" t="s">
        <v>748</v>
      </c>
      <c r="B393" s="48" t="s">
        <v>21</v>
      </c>
      <c r="C393" s="48" t="s">
        <v>742</v>
      </c>
      <c r="D393" s="48"/>
      <c r="E393" s="38">
        <f>E394</f>
        <v>2500</v>
      </c>
    </row>
    <row r="394" spans="1:5" x14ac:dyDescent="0.3">
      <c r="A394" s="9" t="s">
        <v>93</v>
      </c>
      <c r="B394" s="48" t="s">
        <v>21</v>
      </c>
      <c r="C394" s="48" t="s">
        <v>742</v>
      </c>
      <c r="D394" s="48" t="s">
        <v>36</v>
      </c>
      <c r="E394" s="38">
        <f>E395</f>
        <v>2500</v>
      </c>
    </row>
    <row r="395" spans="1:5" x14ac:dyDescent="0.3">
      <c r="A395" s="9" t="s">
        <v>94</v>
      </c>
      <c r="B395" s="48" t="s">
        <v>21</v>
      </c>
      <c r="C395" s="48" t="s">
        <v>742</v>
      </c>
      <c r="D395" s="48" t="s">
        <v>95</v>
      </c>
      <c r="E395" s="38">
        <f>'вед новая '!F342</f>
        <v>2500</v>
      </c>
    </row>
    <row r="396" spans="1:5" x14ac:dyDescent="0.3">
      <c r="A396" s="9" t="s">
        <v>747</v>
      </c>
      <c r="B396" s="48" t="s">
        <v>21</v>
      </c>
      <c r="C396" s="48" t="s">
        <v>743</v>
      </c>
      <c r="D396" s="48"/>
      <c r="E396" s="38">
        <f>E397</f>
        <v>4000</v>
      </c>
    </row>
    <row r="397" spans="1:5" x14ac:dyDescent="0.3">
      <c r="A397" s="9" t="s">
        <v>93</v>
      </c>
      <c r="B397" s="48" t="s">
        <v>21</v>
      </c>
      <c r="C397" s="48" t="s">
        <v>743</v>
      </c>
      <c r="D397" s="48" t="s">
        <v>36</v>
      </c>
      <c r="E397" s="38">
        <f>E398</f>
        <v>4000</v>
      </c>
    </row>
    <row r="398" spans="1:5" x14ac:dyDescent="0.3">
      <c r="A398" s="9" t="s">
        <v>94</v>
      </c>
      <c r="B398" s="48" t="s">
        <v>21</v>
      </c>
      <c r="C398" s="48" t="s">
        <v>743</v>
      </c>
      <c r="D398" s="48" t="s">
        <v>95</v>
      </c>
      <c r="E398" s="38">
        <f>'вед новая '!F345</f>
        <v>4000</v>
      </c>
    </row>
    <row r="399" spans="1:5" x14ac:dyDescent="0.3">
      <c r="A399" s="9" t="s">
        <v>746</v>
      </c>
      <c r="B399" s="48" t="s">
        <v>21</v>
      </c>
      <c r="C399" s="48" t="s">
        <v>744</v>
      </c>
      <c r="D399" s="48"/>
      <c r="E399" s="38">
        <f>E400</f>
        <v>500</v>
      </c>
    </row>
    <row r="400" spans="1:5" x14ac:dyDescent="0.3">
      <c r="A400" s="9" t="s">
        <v>93</v>
      </c>
      <c r="B400" s="48" t="s">
        <v>21</v>
      </c>
      <c r="C400" s="48" t="s">
        <v>744</v>
      </c>
      <c r="D400" s="48" t="s">
        <v>36</v>
      </c>
      <c r="E400" s="38">
        <f>E401</f>
        <v>500</v>
      </c>
    </row>
    <row r="401" spans="1:5" x14ac:dyDescent="0.3">
      <c r="A401" s="9" t="s">
        <v>94</v>
      </c>
      <c r="B401" s="48" t="s">
        <v>21</v>
      </c>
      <c r="C401" s="48" t="s">
        <v>744</v>
      </c>
      <c r="D401" s="48" t="s">
        <v>95</v>
      </c>
      <c r="E401" s="38">
        <f>'вед новая '!F348</f>
        <v>500</v>
      </c>
    </row>
    <row r="402" spans="1:5" x14ac:dyDescent="0.3">
      <c r="A402" s="9" t="s">
        <v>341</v>
      </c>
      <c r="B402" s="48" t="s">
        <v>21</v>
      </c>
      <c r="C402" s="48" t="s">
        <v>691</v>
      </c>
      <c r="D402" s="48"/>
      <c r="E402" s="38">
        <f>E403</f>
        <v>3000</v>
      </c>
    </row>
    <row r="403" spans="1:5" x14ac:dyDescent="0.3">
      <c r="A403" s="9" t="s">
        <v>93</v>
      </c>
      <c r="B403" s="48" t="s">
        <v>21</v>
      </c>
      <c r="C403" s="48" t="s">
        <v>691</v>
      </c>
      <c r="D403" s="48" t="s">
        <v>36</v>
      </c>
      <c r="E403" s="38">
        <f>E404</f>
        <v>3000</v>
      </c>
    </row>
    <row r="404" spans="1:5" x14ac:dyDescent="0.3">
      <c r="A404" s="9" t="s">
        <v>94</v>
      </c>
      <c r="B404" s="48" t="s">
        <v>21</v>
      </c>
      <c r="C404" s="48" t="s">
        <v>691</v>
      </c>
      <c r="D404" s="48" t="s">
        <v>95</v>
      </c>
      <c r="E404" s="38">
        <f>'вед новая '!F351</f>
        <v>3000</v>
      </c>
    </row>
    <row r="405" spans="1:5" x14ac:dyDescent="0.3">
      <c r="A405" s="9" t="s">
        <v>340</v>
      </c>
      <c r="B405" s="48" t="s">
        <v>21</v>
      </c>
      <c r="C405" s="48" t="s">
        <v>344</v>
      </c>
      <c r="D405" s="48"/>
      <c r="E405" s="38">
        <f>E406+E409+E412+E415+E418+E421+E424+E427+E430+E433+E436</f>
        <v>207566</v>
      </c>
    </row>
    <row r="406" spans="1:5" x14ac:dyDescent="0.3">
      <c r="A406" s="9" t="s">
        <v>745</v>
      </c>
      <c r="B406" s="48" t="s">
        <v>21</v>
      </c>
      <c r="C406" s="48" t="s">
        <v>354</v>
      </c>
      <c r="D406" s="48"/>
      <c r="E406" s="38">
        <f>E407</f>
        <v>155584</v>
      </c>
    </row>
    <row r="407" spans="1:5" ht="13.2" x14ac:dyDescent="0.25">
      <c r="A407" s="8" t="s">
        <v>85</v>
      </c>
      <c r="B407" s="48" t="s">
        <v>21</v>
      </c>
      <c r="C407" s="48" t="s">
        <v>354</v>
      </c>
      <c r="D407" s="48" t="s">
        <v>87</v>
      </c>
      <c r="E407" s="38">
        <f>E408</f>
        <v>155584</v>
      </c>
    </row>
    <row r="408" spans="1:5" ht="26.4" x14ac:dyDescent="0.25">
      <c r="A408" s="7" t="s">
        <v>123</v>
      </c>
      <c r="B408" s="48" t="s">
        <v>21</v>
      </c>
      <c r="C408" s="48" t="s">
        <v>354</v>
      </c>
      <c r="D408" s="48" t="s">
        <v>43</v>
      </c>
      <c r="E408" s="38">
        <f>'вед новая '!F355</f>
        <v>155584</v>
      </c>
    </row>
    <row r="409" spans="1:5" x14ac:dyDescent="0.3">
      <c r="A409" s="9" t="s">
        <v>343</v>
      </c>
      <c r="B409" s="48" t="s">
        <v>21</v>
      </c>
      <c r="C409" s="48" t="s">
        <v>355</v>
      </c>
      <c r="D409" s="48"/>
      <c r="E409" s="38">
        <f>E410</f>
        <v>33306</v>
      </c>
    </row>
    <row r="410" spans="1:5" ht="13.2" x14ac:dyDescent="0.25">
      <c r="A410" s="8" t="s">
        <v>85</v>
      </c>
      <c r="B410" s="48" t="s">
        <v>21</v>
      </c>
      <c r="C410" s="48" t="s">
        <v>355</v>
      </c>
      <c r="D410" s="48" t="s">
        <v>87</v>
      </c>
      <c r="E410" s="38">
        <f>E411</f>
        <v>33306</v>
      </c>
    </row>
    <row r="411" spans="1:5" ht="26.4" x14ac:dyDescent="0.25">
      <c r="A411" s="7" t="s">
        <v>123</v>
      </c>
      <c r="B411" s="48" t="s">
        <v>21</v>
      </c>
      <c r="C411" s="48" t="s">
        <v>355</v>
      </c>
      <c r="D411" s="48" t="s">
        <v>43</v>
      </c>
      <c r="E411" s="38">
        <f>'вед новая '!F358</f>
        <v>33306</v>
      </c>
    </row>
    <row r="412" spans="1:5" hidden="1" x14ac:dyDescent="0.3">
      <c r="A412" s="9" t="s">
        <v>347</v>
      </c>
      <c r="B412" s="48" t="s">
        <v>21</v>
      </c>
      <c r="C412" s="48" t="s">
        <v>356</v>
      </c>
      <c r="D412" s="48"/>
      <c r="E412" s="38">
        <f>E413</f>
        <v>0</v>
      </c>
    </row>
    <row r="413" spans="1:5" hidden="1" x14ac:dyDescent="0.3">
      <c r="A413" s="9" t="s">
        <v>81</v>
      </c>
      <c r="B413" s="48" t="s">
        <v>21</v>
      </c>
      <c r="C413" s="48" t="s">
        <v>356</v>
      </c>
      <c r="D413" s="48" t="s">
        <v>83</v>
      </c>
      <c r="E413" s="38">
        <f>E414</f>
        <v>0</v>
      </c>
    </row>
    <row r="414" spans="1:5" hidden="1" x14ac:dyDescent="0.3">
      <c r="A414" s="9" t="s">
        <v>82</v>
      </c>
      <c r="B414" s="48" t="s">
        <v>21</v>
      </c>
      <c r="C414" s="48" t="s">
        <v>356</v>
      </c>
      <c r="D414" s="48" t="s">
        <v>84</v>
      </c>
      <c r="E414" s="38">
        <f>'вед новая '!F361</f>
        <v>0</v>
      </c>
    </row>
    <row r="415" spans="1:5" x14ac:dyDescent="0.3">
      <c r="A415" s="9" t="s">
        <v>749</v>
      </c>
      <c r="B415" s="48" t="s">
        <v>21</v>
      </c>
      <c r="C415" s="48" t="s">
        <v>750</v>
      </c>
      <c r="D415" s="48"/>
      <c r="E415" s="38">
        <f>E416</f>
        <v>2000</v>
      </c>
    </row>
    <row r="416" spans="1:5" x14ac:dyDescent="0.3">
      <c r="A416" s="9" t="s">
        <v>93</v>
      </c>
      <c r="B416" s="48" t="s">
        <v>21</v>
      </c>
      <c r="C416" s="48" t="s">
        <v>750</v>
      </c>
      <c r="D416" s="48" t="s">
        <v>36</v>
      </c>
      <c r="E416" s="38">
        <f>E417</f>
        <v>2000</v>
      </c>
    </row>
    <row r="417" spans="1:5" x14ac:dyDescent="0.3">
      <c r="A417" s="9" t="s">
        <v>94</v>
      </c>
      <c r="B417" s="48" t="s">
        <v>21</v>
      </c>
      <c r="C417" s="48" t="s">
        <v>750</v>
      </c>
      <c r="D417" s="48" t="s">
        <v>95</v>
      </c>
      <c r="E417" s="38">
        <f>'вед новая '!F364</f>
        <v>2000</v>
      </c>
    </row>
    <row r="418" spans="1:5" ht="13.2" x14ac:dyDescent="0.25">
      <c r="A418" s="7" t="s">
        <v>751</v>
      </c>
      <c r="B418" s="48" t="s">
        <v>21</v>
      </c>
      <c r="C418" s="48" t="s">
        <v>755</v>
      </c>
      <c r="D418" s="48"/>
      <c r="E418" s="38">
        <f>E419</f>
        <v>3500</v>
      </c>
    </row>
    <row r="419" spans="1:5" x14ac:dyDescent="0.3">
      <c r="A419" s="9" t="s">
        <v>93</v>
      </c>
      <c r="B419" s="48" t="s">
        <v>21</v>
      </c>
      <c r="C419" s="48" t="s">
        <v>755</v>
      </c>
      <c r="D419" s="48" t="s">
        <v>36</v>
      </c>
      <c r="E419" s="38">
        <f>E420</f>
        <v>3500</v>
      </c>
    </row>
    <row r="420" spans="1:5" x14ac:dyDescent="0.3">
      <c r="A420" s="9" t="s">
        <v>94</v>
      </c>
      <c r="B420" s="48" t="s">
        <v>21</v>
      </c>
      <c r="C420" s="48" t="s">
        <v>755</v>
      </c>
      <c r="D420" s="48" t="s">
        <v>95</v>
      </c>
      <c r="E420" s="38">
        <f>'вед новая '!F367</f>
        <v>3500</v>
      </c>
    </row>
    <row r="421" spans="1:5" ht="13.2" x14ac:dyDescent="0.25">
      <c r="A421" s="7" t="s">
        <v>752</v>
      </c>
      <c r="B421" s="48" t="s">
        <v>21</v>
      </c>
      <c r="C421" s="48" t="s">
        <v>756</v>
      </c>
      <c r="D421" s="48"/>
      <c r="E421" s="38">
        <f>E422</f>
        <v>500</v>
      </c>
    </row>
    <row r="422" spans="1:5" x14ac:dyDescent="0.3">
      <c r="A422" s="9" t="s">
        <v>93</v>
      </c>
      <c r="B422" s="48" t="s">
        <v>21</v>
      </c>
      <c r="C422" s="48" t="s">
        <v>756</v>
      </c>
      <c r="D422" s="48" t="s">
        <v>36</v>
      </c>
      <c r="E422" s="38">
        <f>E423</f>
        <v>500</v>
      </c>
    </row>
    <row r="423" spans="1:5" x14ac:dyDescent="0.3">
      <c r="A423" s="9" t="s">
        <v>94</v>
      </c>
      <c r="B423" s="48" t="s">
        <v>21</v>
      </c>
      <c r="C423" s="48" t="s">
        <v>756</v>
      </c>
      <c r="D423" s="48" t="s">
        <v>95</v>
      </c>
      <c r="E423" s="38">
        <f>'вед новая '!F370</f>
        <v>500</v>
      </c>
    </row>
    <row r="424" spans="1:5" ht="13.2" x14ac:dyDescent="0.25">
      <c r="A424" s="7" t="s">
        <v>753</v>
      </c>
      <c r="B424" s="48" t="s">
        <v>21</v>
      </c>
      <c r="C424" s="48" t="s">
        <v>757</v>
      </c>
      <c r="D424" s="48"/>
      <c r="E424" s="38">
        <f>E425</f>
        <v>4000</v>
      </c>
    </row>
    <row r="425" spans="1:5" x14ac:dyDescent="0.3">
      <c r="A425" s="9" t="s">
        <v>93</v>
      </c>
      <c r="B425" s="48" t="s">
        <v>21</v>
      </c>
      <c r="C425" s="48" t="s">
        <v>757</v>
      </c>
      <c r="D425" s="48" t="s">
        <v>36</v>
      </c>
      <c r="E425" s="38">
        <f>E426</f>
        <v>4000</v>
      </c>
    </row>
    <row r="426" spans="1:5" x14ac:dyDescent="0.3">
      <c r="A426" s="9" t="s">
        <v>94</v>
      </c>
      <c r="B426" s="48" t="s">
        <v>21</v>
      </c>
      <c r="C426" s="48" t="s">
        <v>757</v>
      </c>
      <c r="D426" s="48" t="s">
        <v>95</v>
      </c>
      <c r="E426" s="38">
        <f>'вед новая '!F373</f>
        <v>4000</v>
      </c>
    </row>
    <row r="427" spans="1:5" ht="13.2" x14ac:dyDescent="0.25">
      <c r="A427" s="7" t="s">
        <v>754</v>
      </c>
      <c r="B427" s="48" t="s">
        <v>21</v>
      </c>
      <c r="C427" s="48" t="s">
        <v>758</v>
      </c>
      <c r="D427" s="48"/>
      <c r="E427" s="38">
        <f>E428</f>
        <v>4500</v>
      </c>
    </row>
    <row r="428" spans="1:5" x14ac:dyDescent="0.3">
      <c r="A428" s="9" t="s">
        <v>93</v>
      </c>
      <c r="B428" s="48" t="s">
        <v>21</v>
      </c>
      <c r="C428" s="48" t="s">
        <v>758</v>
      </c>
      <c r="D428" s="48" t="s">
        <v>36</v>
      </c>
      <c r="E428" s="38">
        <f>E429</f>
        <v>4500</v>
      </c>
    </row>
    <row r="429" spans="1:5" x14ac:dyDescent="0.3">
      <c r="A429" s="9" t="s">
        <v>94</v>
      </c>
      <c r="B429" s="48" t="s">
        <v>21</v>
      </c>
      <c r="C429" s="48" t="s">
        <v>758</v>
      </c>
      <c r="D429" s="48" t="s">
        <v>95</v>
      </c>
      <c r="E429" s="38">
        <f>'вед новая '!F376</f>
        <v>4500</v>
      </c>
    </row>
    <row r="430" spans="1:5" hidden="1" x14ac:dyDescent="0.3">
      <c r="A430" s="9" t="s">
        <v>349</v>
      </c>
      <c r="B430" s="48" t="s">
        <v>21</v>
      </c>
      <c r="C430" s="48" t="s">
        <v>357</v>
      </c>
      <c r="D430" s="48"/>
      <c r="E430" s="38">
        <f>E431</f>
        <v>0</v>
      </c>
    </row>
    <row r="431" spans="1:5" hidden="1" x14ac:dyDescent="0.3">
      <c r="A431" s="9" t="s">
        <v>93</v>
      </c>
      <c r="B431" s="48" t="s">
        <v>21</v>
      </c>
      <c r="C431" s="48" t="s">
        <v>357</v>
      </c>
      <c r="D431" s="48" t="s">
        <v>36</v>
      </c>
      <c r="E431" s="38">
        <f>E432</f>
        <v>0</v>
      </c>
    </row>
    <row r="432" spans="1:5" hidden="1" x14ac:dyDescent="0.3">
      <c r="A432" s="9" t="s">
        <v>94</v>
      </c>
      <c r="B432" s="48" t="s">
        <v>21</v>
      </c>
      <c r="C432" s="48" t="s">
        <v>357</v>
      </c>
      <c r="D432" s="48" t="s">
        <v>95</v>
      </c>
      <c r="E432" s="38">
        <f>'вед новая '!F379</f>
        <v>0</v>
      </c>
    </row>
    <row r="433" spans="1:5" hidden="1" x14ac:dyDescent="0.3">
      <c r="A433" s="9" t="s">
        <v>350</v>
      </c>
      <c r="B433" s="48" t="s">
        <v>21</v>
      </c>
      <c r="C433" s="48" t="s">
        <v>358</v>
      </c>
      <c r="D433" s="48"/>
      <c r="E433" s="38">
        <f>E434</f>
        <v>0</v>
      </c>
    </row>
    <row r="434" spans="1:5" hidden="1" x14ac:dyDescent="0.3">
      <c r="A434" s="9" t="s">
        <v>93</v>
      </c>
      <c r="B434" s="48" t="s">
        <v>21</v>
      </c>
      <c r="C434" s="48" t="s">
        <v>358</v>
      </c>
      <c r="D434" s="48" t="s">
        <v>36</v>
      </c>
      <c r="E434" s="38">
        <f>E435</f>
        <v>0</v>
      </c>
    </row>
    <row r="435" spans="1:5" hidden="1" x14ac:dyDescent="0.3">
      <c r="A435" s="9" t="s">
        <v>94</v>
      </c>
      <c r="B435" s="48" t="s">
        <v>21</v>
      </c>
      <c r="C435" s="48" t="s">
        <v>358</v>
      </c>
      <c r="D435" s="48" t="s">
        <v>95</v>
      </c>
      <c r="E435" s="38">
        <f>'вед новая '!F382</f>
        <v>0</v>
      </c>
    </row>
    <row r="436" spans="1:5" x14ac:dyDescent="0.3">
      <c r="A436" s="9" t="s">
        <v>348</v>
      </c>
      <c r="B436" s="48" t="s">
        <v>21</v>
      </c>
      <c r="C436" s="48" t="s">
        <v>690</v>
      </c>
      <c r="D436" s="48"/>
      <c r="E436" s="38">
        <f>E437</f>
        <v>4176</v>
      </c>
    </row>
    <row r="437" spans="1:5" x14ac:dyDescent="0.3">
      <c r="A437" s="9" t="s">
        <v>93</v>
      </c>
      <c r="B437" s="48" t="s">
        <v>21</v>
      </c>
      <c r="C437" s="48" t="s">
        <v>690</v>
      </c>
      <c r="D437" s="48" t="s">
        <v>36</v>
      </c>
      <c r="E437" s="38">
        <f>E438</f>
        <v>4176</v>
      </c>
    </row>
    <row r="438" spans="1:5" x14ac:dyDescent="0.3">
      <c r="A438" s="9" t="s">
        <v>94</v>
      </c>
      <c r="B438" s="48" t="s">
        <v>21</v>
      </c>
      <c r="C438" s="48" t="s">
        <v>690</v>
      </c>
      <c r="D438" s="48" t="s">
        <v>95</v>
      </c>
      <c r="E438" s="38">
        <f>'вед новая '!F385</f>
        <v>4176</v>
      </c>
    </row>
    <row r="439" spans="1:5" x14ac:dyDescent="0.3">
      <c r="A439" s="9" t="s">
        <v>339</v>
      </c>
      <c r="B439" s="48" t="s">
        <v>21</v>
      </c>
      <c r="C439" s="48" t="s">
        <v>360</v>
      </c>
      <c r="D439" s="48"/>
      <c r="E439" s="38">
        <f>E440+E443</f>
        <v>15100</v>
      </c>
    </row>
    <row r="440" spans="1:5" x14ac:dyDescent="0.3">
      <c r="A440" s="9" t="s">
        <v>359</v>
      </c>
      <c r="B440" s="48" t="s">
        <v>21</v>
      </c>
      <c r="C440" s="48" t="s">
        <v>361</v>
      </c>
      <c r="D440" s="48"/>
      <c r="E440" s="38">
        <f>E441</f>
        <v>11500</v>
      </c>
    </row>
    <row r="441" spans="1:5" x14ac:dyDescent="0.3">
      <c r="A441" s="9" t="s">
        <v>81</v>
      </c>
      <c r="B441" s="48" t="s">
        <v>21</v>
      </c>
      <c r="C441" s="48" t="s">
        <v>361</v>
      </c>
      <c r="D441" s="48" t="s">
        <v>83</v>
      </c>
      <c r="E441" s="38">
        <f>E442</f>
        <v>11500</v>
      </c>
    </row>
    <row r="442" spans="1:5" x14ac:dyDescent="0.3">
      <c r="A442" s="9" t="s">
        <v>82</v>
      </c>
      <c r="B442" s="48" t="s">
        <v>21</v>
      </c>
      <c r="C442" s="48" t="s">
        <v>361</v>
      </c>
      <c r="D442" s="48" t="s">
        <v>84</v>
      </c>
      <c r="E442" s="38">
        <f>'вед новая '!F389</f>
        <v>11500</v>
      </c>
    </row>
    <row r="443" spans="1:5" x14ac:dyDescent="0.3">
      <c r="A443" s="9" t="s">
        <v>705</v>
      </c>
      <c r="B443" s="48" t="s">
        <v>21</v>
      </c>
      <c r="C443" s="48" t="s">
        <v>362</v>
      </c>
      <c r="D443" s="48"/>
      <c r="E443" s="38">
        <f>E444</f>
        <v>3600</v>
      </c>
    </row>
    <row r="444" spans="1:5" x14ac:dyDescent="0.3">
      <c r="A444" s="9" t="s">
        <v>81</v>
      </c>
      <c r="B444" s="48" t="s">
        <v>21</v>
      </c>
      <c r="C444" s="48" t="s">
        <v>362</v>
      </c>
      <c r="D444" s="48" t="s">
        <v>83</v>
      </c>
      <c r="E444" s="38">
        <f>E445</f>
        <v>3600</v>
      </c>
    </row>
    <row r="445" spans="1:5" x14ac:dyDescent="0.3">
      <c r="A445" s="9" t="s">
        <v>82</v>
      </c>
      <c r="B445" s="48" t="s">
        <v>21</v>
      </c>
      <c r="C445" s="48" t="s">
        <v>362</v>
      </c>
      <c r="D445" s="48" t="s">
        <v>84</v>
      </c>
      <c r="E445" s="38">
        <v>3600</v>
      </c>
    </row>
    <row r="446" spans="1:5" x14ac:dyDescent="0.3">
      <c r="A446" s="9" t="s">
        <v>735</v>
      </c>
      <c r="B446" s="48" t="s">
        <v>21</v>
      </c>
      <c r="C446" s="48" t="s">
        <v>737</v>
      </c>
      <c r="D446" s="48"/>
      <c r="E446" s="38">
        <f>E447</f>
        <v>1100</v>
      </c>
    </row>
    <row r="447" spans="1:5" x14ac:dyDescent="0.3">
      <c r="A447" s="9" t="s">
        <v>736</v>
      </c>
      <c r="B447" s="48" t="s">
        <v>21</v>
      </c>
      <c r="C447" s="48" t="s">
        <v>738</v>
      </c>
      <c r="D447" s="48"/>
      <c r="E447" s="38">
        <f>E448</f>
        <v>1100</v>
      </c>
    </row>
    <row r="448" spans="1:5" x14ac:dyDescent="0.3">
      <c r="A448" s="9" t="s">
        <v>81</v>
      </c>
      <c r="B448" s="48" t="s">
        <v>21</v>
      </c>
      <c r="C448" s="48" t="s">
        <v>738</v>
      </c>
      <c r="D448" s="48" t="s">
        <v>83</v>
      </c>
      <c r="E448" s="38">
        <f>E449</f>
        <v>1100</v>
      </c>
    </row>
    <row r="449" spans="1:5" x14ac:dyDescent="0.3">
      <c r="A449" s="9" t="s">
        <v>82</v>
      </c>
      <c r="B449" s="48" t="s">
        <v>21</v>
      </c>
      <c r="C449" s="48" t="s">
        <v>738</v>
      </c>
      <c r="D449" s="48" t="s">
        <v>84</v>
      </c>
      <c r="E449" s="38">
        <f>'вед новая '!F396</f>
        <v>1100</v>
      </c>
    </row>
    <row r="450" spans="1:5" x14ac:dyDescent="0.3">
      <c r="A450" s="9" t="s">
        <v>421</v>
      </c>
      <c r="B450" s="48" t="s">
        <v>21</v>
      </c>
      <c r="C450" s="48" t="s">
        <v>422</v>
      </c>
      <c r="D450" s="48"/>
      <c r="E450" s="38">
        <f>E451+E454+E457+E460</f>
        <v>8650</v>
      </c>
    </row>
    <row r="451" spans="1:5" x14ac:dyDescent="0.3">
      <c r="A451" s="9" t="s">
        <v>345</v>
      </c>
      <c r="B451" s="48" t="s">
        <v>21</v>
      </c>
      <c r="C451" s="48" t="s">
        <v>423</v>
      </c>
      <c r="D451" s="48"/>
      <c r="E451" s="38">
        <f>E452</f>
        <v>2500</v>
      </c>
    </row>
    <row r="452" spans="1:5" x14ac:dyDescent="0.3">
      <c r="A452" s="9" t="s">
        <v>81</v>
      </c>
      <c r="B452" s="48" t="s">
        <v>21</v>
      </c>
      <c r="C452" s="48" t="s">
        <v>423</v>
      </c>
      <c r="D452" s="48" t="s">
        <v>83</v>
      </c>
      <c r="E452" s="38">
        <f>E453</f>
        <v>2500</v>
      </c>
    </row>
    <row r="453" spans="1:5" x14ac:dyDescent="0.3">
      <c r="A453" s="9" t="s">
        <v>82</v>
      </c>
      <c r="B453" s="48" t="s">
        <v>21</v>
      </c>
      <c r="C453" s="48" t="s">
        <v>423</v>
      </c>
      <c r="D453" s="48" t="s">
        <v>84</v>
      </c>
      <c r="E453" s="38">
        <v>2500</v>
      </c>
    </row>
    <row r="454" spans="1:5" x14ac:dyDescent="0.3">
      <c r="A454" s="9" t="s">
        <v>346</v>
      </c>
      <c r="B454" s="48" t="s">
        <v>21</v>
      </c>
      <c r="C454" s="48" t="s">
        <v>424</v>
      </c>
      <c r="D454" s="48"/>
      <c r="E454" s="38">
        <f>E455</f>
        <v>3000</v>
      </c>
    </row>
    <row r="455" spans="1:5" x14ac:dyDescent="0.3">
      <c r="A455" s="9" t="s">
        <v>81</v>
      </c>
      <c r="B455" s="48" t="s">
        <v>21</v>
      </c>
      <c r="C455" s="48" t="s">
        <v>424</v>
      </c>
      <c r="D455" s="48" t="s">
        <v>83</v>
      </c>
      <c r="E455" s="38">
        <f>E456</f>
        <v>3000</v>
      </c>
    </row>
    <row r="456" spans="1:5" x14ac:dyDescent="0.3">
      <c r="A456" s="9" t="s">
        <v>82</v>
      </c>
      <c r="B456" s="48" t="s">
        <v>21</v>
      </c>
      <c r="C456" s="48" t="s">
        <v>424</v>
      </c>
      <c r="D456" s="48" t="s">
        <v>84</v>
      </c>
      <c r="E456" s="38">
        <v>3000</v>
      </c>
    </row>
    <row r="457" spans="1:5" ht="26.4" x14ac:dyDescent="0.3">
      <c r="A457" s="9" t="s">
        <v>728</v>
      </c>
      <c r="B457" s="48" t="s">
        <v>21</v>
      </c>
      <c r="C457" s="48" t="s">
        <v>729</v>
      </c>
      <c r="D457" s="48"/>
      <c r="E457" s="38">
        <f>E458</f>
        <v>3000</v>
      </c>
    </row>
    <row r="458" spans="1:5" x14ac:dyDescent="0.3">
      <c r="A458" s="9" t="s">
        <v>81</v>
      </c>
      <c r="B458" s="48" t="s">
        <v>21</v>
      </c>
      <c r="C458" s="48" t="s">
        <v>729</v>
      </c>
      <c r="D458" s="48" t="s">
        <v>83</v>
      </c>
      <c r="E458" s="38">
        <f>E459</f>
        <v>3000</v>
      </c>
    </row>
    <row r="459" spans="1:5" x14ac:dyDescent="0.3">
      <c r="A459" s="9" t="s">
        <v>82</v>
      </c>
      <c r="B459" s="48" t="s">
        <v>21</v>
      </c>
      <c r="C459" s="48" t="s">
        <v>729</v>
      </c>
      <c r="D459" s="48" t="s">
        <v>84</v>
      </c>
      <c r="E459" s="38">
        <f>'вед новая '!F406</f>
        <v>3000</v>
      </c>
    </row>
    <row r="460" spans="1:5" ht="26.4" x14ac:dyDescent="0.3">
      <c r="A460" s="9" t="s">
        <v>739</v>
      </c>
      <c r="B460" s="48" t="s">
        <v>21</v>
      </c>
      <c r="C460" s="48" t="s">
        <v>740</v>
      </c>
      <c r="D460" s="48"/>
      <c r="E460" s="38">
        <f>E461</f>
        <v>150</v>
      </c>
    </row>
    <row r="461" spans="1:5" x14ac:dyDescent="0.3">
      <c r="A461" s="9" t="s">
        <v>81</v>
      </c>
      <c r="B461" s="48" t="s">
        <v>21</v>
      </c>
      <c r="C461" s="48" t="s">
        <v>740</v>
      </c>
      <c r="D461" s="48" t="s">
        <v>83</v>
      </c>
      <c r="E461" s="38">
        <f>E462</f>
        <v>150</v>
      </c>
    </row>
    <row r="462" spans="1:5" x14ac:dyDescent="0.3">
      <c r="A462" s="9" t="s">
        <v>82</v>
      </c>
      <c r="B462" s="48" t="s">
        <v>21</v>
      </c>
      <c r="C462" s="48" t="s">
        <v>740</v>
      </c>
      <c r="D462" s="48" t="s">
        <v>84</v>
      </c>
      <c r="E462" s="38">
        <f>'вед новая '!F409</f>
        <v>150</v>
      </c>
    </row>
    <row r="463" spans="1:5" ht="13.2" x14ac:dyDescent="0.25">
      <c r="A463" s="7" t="s">
        <v>365</v>
      </c>
      <c r="B463" s="48" t="s">
        <v>21</v>
      </c>
      <c r="C463" s="48" t="s">
        <v>277</v>
      </c>
      <c r="D463" s="48"/>
      <c r="E463" s="38">
        <f>E464</f>
        <v>3000</v>
      </c>
    </row>
    <row r="464" spans="1:5" ht="13.2" x14ac:dyDescent="0.25">
      <c r="A464" s="7" t="s">
        <v>242</v>
      </c>
      <c r="B464" s="48" t="s">
        <v>21</v>
      </c>
      <c r="C464" s="48" t="s">
        <v>229</v>
      </c>
      <c r="D464" s="48"/>
      <c r="E464" s="38">
        <f>E465</f>
        <v>3000</v>
      </c>
    </row>
    <row r="465" spans="1:5" x14ac:dyDescent="0.3">
      <c r="A465" s="9" t="s">
        <v>452</v>
      </c>
      <c r="B465" s="48" t="s">
        <v>21</v>
      </c>
      <c r="C465" s="48" t="s">
        <v>453</v>
      </c>
      <c r="D465" s="48"/>
      <c r="E465" s="38">
        <f>E466</f>
        <v>3000</v>
      </c>
    </row>
    <row r="466" spans="1:5" x14ac:dyDescent="0.3">
      <c r="A466" s="9" t="s">
        <v>81</v>
      </c>
      <c r="B466" s="48" t="s">
        <v>21</v>
      </c>
      <c r="C466" s="48" t="s">
        <v>453</v>
      </c>
      <c r="D466" s="48" t="s">
        <v>83</v>
      </c>
      <c r="E466" s="38">
        <f>E467</f>
        <v>3000</v>
      </c>
    </row>
    <row r="467" spans="1:5" x14ac:dyDescent="0.3">
      <c r="A467" s="9" t="s">
        <v>82</v>
      </c>
      <c r="B467" s="48" t="s">
        <v>21</v>
      </c>
      <c r="C467" s="48" t="s">
        <v>453</v>
      </c>
      <c r="D467" s="48" t="s">
        <v>84</v>
      </c>
      <c r="E467" s="38">
        <v>3000</v>
      </c>
    </row>
    <row r="468" spans="1:5" x14ac:dyDescent="0.3">
      <c r="A468" s="22" t="s">
        <v>2</v>
      </c>
      <c r="B468" s="6" t="s">
        <v>1</v>
      </c>
      <c r="C468" s="6"/>
      <c r="D468" s="6"/>
      <c r="E468" s="36">
        <f>E469+E490</f>
        <v>248602</v>
      </c>
    </row>
    <row r="469" spans="1:5" x14ac:dyDescent="0.3">
      <c r="A469" s="9" t="s">
        <v>370</v>
      </c>
      <c r="B469" s="48" t="s">
        <v>1</v>
      </c>
      <c r="C469" s="48" t="s">
        <v>278</v>
      </c>
      <c r="D469" s="48"/>
      <c r="E469" s="38">
        <f>E470</f>
        <v>58190.000000000007</v>
      </c>
    </row>
    <row r="470" spans="1:5" x14ac:dyDescent="0.3">
      <c r="A470" s="9" t="s">
        <v>402</v>
      </c>
      <c r="B470" s="48" t="s">
        <v>1</v>
      </c>
      <c r="C470" s="48" t="s">
        <v>494</v>
      </c>
      <c r="D470" s="40"/>
      <c r="E470" s="35">
        <f>E471+E478+E481+E484+E487</f>
        <v>58190.000000000007</v>
      </c>
    </row>
    <row r="471" spans="1:5" ht="26.4" x14ac:dyDescent="0.3">
      <c r="A471" s="9" t="s">
        <v>490</v>
      </c>
      <c r="B471" s="48" t="s">
        <v>1</v>
      </c>
      <c r="C471" s="48" t="s">
        <v>495</v>
      </c>
      <c r="D471" s="40"/>
      <c r="E471" s="35">
        <f>E472+E474+E476</f>
        <v>32463.9</v>
      </c>
    </row>
    <row r="472" spans="1:5" ht="26.4" x14ac:dyDescent="0.3">
      <c r="A472" s="9" t="s">
        <v>79</v>
      </c>
      <c r="B472" s="48" t="s">
        <v>1</v>
      </c>
      <c r="C472" s="48" t="s">
        <v>495</v>
      </c>
      <c r="D472" s="48" t="s">
        <v>63</v>
      </c>
      <c r="E472" s="38">
        <f>E473</f>
        <v>14688</v>
      </c>
    </row>
    <row r="473" spans="1:5" x14ac:dyDescent="0.3">
      <c r="A473" s="9" t="s">
        <v>99</v>
      </c>
      <c r="B473" s="48" t="s">
        <v>1</v>
      </c>
      <c r="C473" s="48" t="s">
        <v>495</v>
      </c>
      <c r="D473" s="48" t="s">
        <v>100</v>
      </c>
      <c r="E473" s="38">
        <f>'вед новая '!F420</f>
        <v>14688</v>
      </c>
    </row>
    <row r="474" spans="1:5" x14ac:dyDescent="0.3">
      <c r="A474" s="9" t="s">
        <v>81</v>
      </c>
      <c r="B474" s="48" t="s">
        <v>1</v>
      </c>
      <c r="C474" s="48" t="s">
        <v>495</v>
      </c>
      <c r="D474" s="48" t="s">
        <v>83</v>
      </c>
      <c r="E474" s="38">
        <f>E475</f>
        <v>17680.900000000001</v>
      </c>
    </row>
    <row r="475" spans="1:5" x14ac:dyDescent="0.3">
      <c r="A475" s="9" t="s">
        <v>82</v>
      </c>
      <c r="B475" s="48" t="s">
        <v>1</v>
      </c>
      <c r="C475" s="48" t="s">
        <v>495</v>
      </c>
      <c r="D475" s="48" t="s">
        <v>84</v>
      </c>
      <c r="E475" s="38">
        <f>'вед новая '!F422</f>
        <v>17680.900000000001</v>
      </c>
    </row>
    <row r="476" spans="1:5" x14ac:dyDescent="0.3">
      <c r="A476" s="9" t="s">
        <v>85</v>
      </c>
      <c r="B476" s="48" t="s">
        <v>1</v>
      </c>
      <c r="C476" s="48" t="s">
        <v>495</v>
      </c>
      <c r="D476" s="48" t="s">
        <v>87</v>
      </c>
      <c r="E476" s="38">
        <f>E477</f>
        <v>95</v>
      </c>
    </row>
    <row r="477" spans="1:5" x14ac:dyDescent="0.3">
      <c r="A477" s="9" t="s">
        <v>86</v>
      </c>
      <c r="B477" s="48" t="s">
        <v>1</v>
      </c>
      <c r="C477" s="48" t="s">
        <v>495</v>
      </c>
      <c r="D477" s="48" t="s">
        <v>88</v>
      </c>
      <c r="E477" s="38">
        <f>'вед новая '!F424</f>
        <v>95</v>
      </c>
    </row>
    <row r="478" spans="1:5" ht="26.4" x14ac:dyDescent="0.3">
      <c r="A478" s="9" t="s">
        <v>498</v>
      </c>
      <c r="B478" s="48" t="s">
        <v>1</v>
      </c>
      <c r="C478" s="40" t="s">
        <v>499</v>
      </c>
      <c r="D478" s="40"/>
      <c r="E478" s="40">
        <f>E479</f>
        <v>10206.4</v>
      </c>
    </row>
    <row r="479" spans="1:5" x14ac:dyDescent="0.3">
      <c r="A479" s="9" t="s">
        <v>81</v>
      </c>
      <c r="B479" s="48" t="s">
        <v>1</v>
      </c>
      <c r="C479" s="40" t="s">
        <v>499</v>
      </c>
      <c r="D479" s="48" t="s">
        <v>83</v>
      </c>
      <c r="E479" s="40">
        <f>E480</f>
        <v>10206.4</v>
      </c>
    </row>
    <row r="480" spans="1:5" x14ac:dyDescent="0.3">
      <c r="A480" s="9" t="s">
        <v>82</v>
      </c>
      <c r="B480" s="48" t="s">
        <v>1</v>
      </c>
      <c r="C480" s="40" t="s">
        <v>499</v>
      </c>
      <c r="D480" s="48" t="s">
        <v>84</v>
      </c>
      <c r="E480" s="40">
        <v>10206.4</v>
      </c>
    </row>
    <row r="481" spans="1:5" x14ac:dyDescent="0.3">
      <c r="A481" s="9" t="s">
        <v>496</v>
      </c>
      <c r="B481" s="48" t="s">
        <v>1</v>
      </c>
      <c r="C481" s="40" t="s">
        <v>500</v>
      </c>
      <c r="D481" s="40"/>
      <c r="E481" s="40">
        <f>E482</f>
        <v>10979.8</v>
      </c>
    </row>
    <row r="482" spans="1:5" x14ac:dyDescent="0.3">
      <c r="A482" s="9" t="s">
        <v>81</v>
      </c>
      <c r="B482" s="48" t="s">
        <v>1</v>
      </c>
      <c r="C482" s="40" t="s">
        <v>500</v>
      </c>
      <c r="D482" s="48" t="s">
        <v>83</v>
      </c>
      <c r="E482" s="40">
        <f>E483</f>
        <v>10979.8</v>
      </c>
    </row>
    <row r="483" spans="1:5" x14ac:dyDescent="0.3">
      <c r="A483" s="9" t="s">
        <v>82</v>
      </c>
      <c r="B483" s="48" t="s">
        <v>1</v>
      </c>
      <c r="C483" s="40" t="s">
        <v>500</v>
      </c>
      <c r="D483" s="48" t="s">
        <v>84</v>
      </c>
      <c r="E483" s="40">
        <v>10979.8</v>
      </c>
    </row>
    <row r="484" spans="1:5" x14ac:dyDescent="0.3">
      <c r="A484" s="9" t="s">
        <v>497</v>
      </c>
      <c r="B484" s="48" t="s">
        <v>1</v>
      </c>
      <c r="C484" s="40" t="s">
        <v>501</v>
      </c>
      <c r="D484" s="40"/>
      <c r="E484" s="40">
        <f>E485</f>
        <v>3319.9</v>
      </c>
    </row>
    <row r="485" spans="1:5" x14ac:dyDescent="0.3">
      <c r="A485" s="9" t="s">
        <v>81</v>
      </c>
      <c r="B485" s="48" t="s">
        <v>1</v>
      </c>
      <c r="C485" s="40" t="s">
        <v>501</v>
      </c>
      <c r="D485" s="48" t="s">
        <v>83</v>
      </c>
      <c r="E485" s="40">
        <f>E486</f>
        <v>3319.9</v>
      </c>
    </row>
    <row r="486" spans="1:5" x14ac:dyDescent="0.3">
      <c r="A486" s="9" t="s">
        <v>82</v>
      </c>
      <c r="B486" s="48" t="s">
        <v>1</v>
      </c>
      <c r="C486" s="40" t="s">
        <v>501</v>
      </c>
      <c r="D486" s="48" t="s">
        <v>84</v>
      </c>
      <c r="E486" s="40">
        <v>3319.9</v>
      </c>
    </row>
    <row r="487" spans="1:5" ht="26.4" x14ac:dyDescent="0.3">
      <c r="A487" s="9" t="s">
        <v>706</v>
      </c>
      <c r="B487" s="48" t="s">
        <v>1</v>
      </c>
      <c r="C487" s="40" t="s">
        <v>502</v>
      </c>
      <c r="D487" s="40"/>
      <c r="E487" s="35">
        <f>E488</f>
        <v>1220</v>
      </c>
    </row>
    <row r="488" spans="1:5" x14ac:dyDescent="0.3">
      <c r="A488" s="9" t="s">
        <v>81</v>
      </c>
      <c r="B488" s="48" t="s">
        <v>1</v>
      </c>
      <c r="C488" s="40" t="s">
        <v>502</v>
      </c>
      <c r="D488" s="48" t="s">
        <v>83</v>
      </c>
      <c r="E488" s="35">
        <f>E489</f>
        <v>1220</v>
      </c>
    </row>
    <row r="489" spans="1:5" x14ac:dyDescent="0.3">
      <c r="A489" s="9" t="s">
        <v>82</v>
      </c>
      <c r="B489" s="48" t="s">
        <v>1</v>
      </c>
      <c r="C489" s="40" t="s">
        <v>502</v>
      </c>
      <c r="D489" s="48" t="s">
        <v>84</v>
      </c>
      <c r="E489" s="35">
        <v>1220</v>
      </c>
    </row>
    <row r="490" spans="1:5" ht="13.2" x14ac:dyDescent="0.25">
      <c r="A490" s="7" t="s">
        <v>662</v>
      </c>
      <c r="B490" s="48" t="s">
        <v>1</v>
      </c>
      <c r="C490" s="48" t="s">
        <v>289</v>
      </c>
      <c r="D490" s="48"/>
      <c r="E490" s="38">
        <f>E498+E491</f>
        <v>190412</v>
      </c>
    </row>
    <row r="491" spans="1:5" x14ac:dyDescent="0.3">
      <c r="A491" s="15" t="s">
        <v>604</v>
      </c>
      <c r="B491" s="48" t="s">
        <v>1</v>
      </c>
      <c r="C491" s="48" t="s">
        <v>605</v>
      </c>
      <c r="D491" s="48"/>
      <c r="E491" s="38">
        <f>E495+E492</f>
        <v>2562</v>
      </c>
    </row>
    <row r="492" spans="1:5" x14ac:dyDescent="0.3">
      <c r="A492" s="15" t="s">
        <v>759</v>
      </c>
      <c r="B492" s="48" t="s">
        <v>1</v>
      </c>
      <c r="C492" s="48" t="s">
        <v>760</v>
      </c>
      <c r="D492" s="48"/>
      <c r="E492" s="38">
        <f>E493</f>
        <v>500</v>
      </c>
    </row>
    <row r="493" spans="1:5" x14ac:dyDescent="0.3">
      <c r="A493" s="9" t="s">
        <v>81</v>
      </c>
      <c r="B493" s="48" t="s">
        <v>1</v>
      </c>
      <c r="C493" s="48" t="s">
        <v>760</v>
      </c>
      <c r="D493" s="48" t="s">
        <v>83</v>
      </c>
      <c r="E493" s="38">
        <f>E494</f>
        <v>500</v>
      </c>
    </row>
    <row r="494" spans="1:5" x14ac:dyDescent="0.3">
      <c r="A494" s="9" t="s">
        <v>82</v>
      </c>
      <c r="B494" s="48" t="s">
        <v>1</v>
      </c>
      <c r="C494" s="48" t="s">
        <v>760</v>
      </c>
      <c r="D494" s="48" t="s">
        <v>84</v>
      </c>
      <c r="E494" s="38">
        <v>500</v>
      </c>
    </row>
    <row r="495" spans="1:5" x14ac:dyDescent="0.3">
      <c r="A495" s="9" t="s">
        <v>570</v>
      </c>
      <c r="B495" s="48" t="s">
        <v>1</v>
      </c>
      <c r="C495" s="48" t="s">
        <v>606</v>
      </c>
      <c r="D495" s="48"/>
      <c r="E495" s="38">
        <f>E496</f>
        <v>2062</v>
      </c>
    </row>
    <row r="496" spans="1:5" x14ac:dyDescent="0.3">
      <c r="A496" s="9" t="s">
        <v>81</v>
      </c>
      <c r="B496" s="48" t="s">
        <v>1</v>
      </c>
      <c r="C496" s="48" t="s">
        <v>606</v>
      </c>
      <c r="D496" s="48" t="s">
        <v>83</v>
      </c>
      <c r="E496" s="38">
        <f>E497</f>
        <v>2062</v>
      </c>
    </row>
    <row r="497" spans="1:5" x14ac:dyDescent="0.3">
      <c r="A497" s="9" t="s">
        <v>82</v>
      </c>
      <c r="B497" s="48" t="s">
        <v>1</v>
      </c>
      <c r="C497" s="48" t="s">
        <v>606</v>
      </c>
      <c r="D497" s="48" t="s">
        <v>84</v>
      </c>
      <c r="E497" s="38">
        <v>2062</v>
      </c>
    </row>
    <row r="498" spans="1:5" x14ac:dyDescent="0.3">
      <c r="A498" s="15" t="s">
        <v>371</v>
      </c>
      <c r="B498" s="48" t="s">
        <v>1</v>
      </c>
      <c r="C498" s="48" t="s">
        <v>292</v>
      </c>
      <c r="D498" s="48"/>
      <c r="E498" s="38">
        <f>E499+E502+E505+E508+E511+E514+E517+E520</f>
        <v>187850</v>
      </c>
    </row>
    <row r="499" spans="1:5" x14ac:dyDescent="0.3">
      <c r="A499" s="9" t="s">
        <v>425</v>
      </c>
      <c r="B499" s="48" t="s">
        <v>1</v>
      </c>
      <c r="C499" s="48" t="s">
        <v>607</v>
      </c>
      <c r="D499" s="48"/>
      <c r="E499" s="38">
        <f>E500</f>
        <v>22000</v>
      </c>
    </row>
    <row r="500" spans="1:5" x14ac:dyDescent="0.3">
      <c r="A500" s="9" t="s">
        <v>89</v>
      </c>
      <c r="B500" s="48" t="s">
        <v>1</v>
      </c>
      <c r="C500" s="48" t="s">
        <v>607</v>
      </c>
      <c r="D500" s="48" t="s">
        <v>83</v>
      </c>
      <c r="E500" s="38">
        <f>E501</f>
        <v>22000</v>
      </c>
    </row>
    <row r="501" spans="1:5" x14ac:dyDescent="0.3">
      <c r="A501" s="15" t="s">
        <v>96</v>
      </c>
      <c r="B501" s="48" t="s">
        <v>1</v>
      </c>
      <c r="C501" s="48" t="s">
        <v>607</v>
      </c>
      <c r="D501" s="48" t="s">
        <v>84</v>
      </c>
      <c r="E501" s="38">
        <v>22000</v>
      </c>
    </row>
    <row r="502" spans="1:5" x14ac:dyDescent="0.3">
      <c r="A502" s="9" t="s">
        <v>375</v>
      </c>
      <c r="B502" s="48" t="s">
        <v>1</v>
      </c>
      <c r="C502" s="48" t="s">
        <v>293</v>
      </c>
      <c r="D502" s="48"/>
      <c r="E502" s="38">
        <f>E503</f>
        <v>4300</v>
      </c>
    </row>
    <row r="503" spans="1:5" x14ac:dyDescent="0.3">
      <c r="A503" s="9" t="s">
        <v>81</v>
      </c>
      <c r="B503" s="48" t="s">
        <v>1</v>
      </c>
      <c r="C503" s="48" t="s">
        <v>293</v>
      </c>
      <c r="D503" s="48" t="s">
        <v>83</v>
      </c>
      <c r="E503" s="38">
        <f>E504</f>
        <v>4300</v>
      </c>
    </row>
    <row r="504" spans="1:5" x14ac:dyDescent="0.3">
      <c r="A504" s="9" t="s">
        <v>82</v>
      </c>
      <c r="B504" s="48" t="s">
        <v>1</v>
      </c>
      <c r="C504" s="48" t="s">
        <v>293</v>
      </c>
      <c r="D504" s="48" t="s">
        <v>84</v>
      </c>
      <c r="E504" s="38">
        <v>4300</v>
      </c>
    </row>
    <row r="505" spans="1:5" x14ac:dyDescent="0.3">
      <c r="A505" s="9" t="s">
        <v>376</v>
      </c>
      <c r="B505" s="48" t="s">
        <v>1</v>
      </c>
      <c r="C505" s="48" t="s">
        <v>379</v>
      </c>
      <c r="D505" s="48"/>
      <c r="E505" s="38">
        <f>E506</f>
        <v>6000</v>
      </c>
    </row>
    <row r="506" spans="1:5" x14ac:dyDescent="0.3">
      <c r="A506" s="9" t="s">
        <v>81</v>
      </c>
      <c r="B506" s="48" t="s">
        <v>1</v>
      </c>
      <c r="C506" s="48" t="s">
        <v>379</v>
      </c>
      <c r="D506" s="48" t="s">
        <v>83</v>
      </c>
      <c r="E506" s="38">
        <f>E507</f>
        <v>6000</v>
      </c>
    </row>
    <row r="507" spans="1:5" x14ac:dyDescent="0.3">
      <c r="A507" s="9" t="s">
        <v>82</v>
      </c>
      <c r="B507" s="48" t="s">
        <v>1</v>
      </c>
      <c r="C507" s="48" t="s">
        <v>379</v>
      </c>
      <c r="D507" s="48" t="s">
        <v>84</v>
      </c>
      <c r="E507" s="38">
        <v>6000</v>
      </c>
    </row>
    <row r="508" spans="1:5" x14ac:dyDescent="0.3">
      <c r="A508" s="9" t="s">
        <v>381</v>
      </c>
      <c r="B508" s="48" t="s">
        <v>1</v>
      </c>
      <c r="C508" s="48" t="s">
        <v>380</v>
      </c>
      <c r="D508" s="48"/>
      <c r="E508" s="38">
        <f>E509</f>
        <v>97000</v>
      </c>
    </row>
    <row r="509" spans="1:5" x14ac:dyDescent="0.3">
      <c r="A509" s="9" t="s">
        <v>81</v>
      </c>
      <c r="B509" s="48" t="s">
        <v>1</v>
      </c>
      <c r="C509" s="48" t="s">
        <v>380</v>
      </c>
      <c r="D509" s="48" t="s">
        <v>83</v>
      </c>
      <c r="E509" s="38">
        <f>E510</f>
        <v>97000</v>
      </c>
    </row>
    <row r="510" spans="1:5" x14ac:dyDescent="0.3">
      <c r="A510" s="9" t="s">
        <v>82</v>
      </c>
      <c r="B510" s="48" t="s">
        <v>1</v>
      </c>
      <c r="C510" s="48" t="s">
        <v>380</v>
      </c>
      <c r="D510" s="48" t="s">
        <v>84</v>
      </c>
      <c r="E510" s="38">
        <v>97000</v>
      </c>
    </row>
    <row r="511" spans="1:5" x14ac:dyDescent="0.3">
      <c r="A511" s="9" t="s">
        <v>377</v>
      </c>
      <c r="B511" s="48" t="s">
        <v>1</v>
      </c>
      <c r="C511" s="48" t="s">
        <v>382</v>
      </c>
      <c r="D511" s="48"/>
      <c r="E511" s="38">
        <f>E512</f>
        <v>3500</v>
      </c>
    </row>
    <row r="512" spans="1:5" x14ac:dyDescent="0.3">
      <c r="A512" s="9" t="s">
        <v>81</v>
      </c>
      <c r="B512" s="48" t="s">
        <v>1</v>
      </c>
      <c r="C512" s="48" t="s">
        <v>382</v>
      </c>
      <c r="D512" s="48" t="s">
        <v>83</v>
      </c>
      <c r="E512" s="38">
        <f>E513</f>
        <v>3500</v>
      </c>
    </row>
    <row r="513" spans="1:5" x14ac:dyDescent="0.3">
      <c r="A513" s="9" t="s">
        <v>82</v>
      </c>
      <c r="B513" s="48" t="s">
        <v>1</v>
      </c>
      <c r="C513" s="48" t="s">
        <v>382</v>
      </c>
      <c r="D513" s="48" t="s">
        <v>84</v>
      </c>
      <c r="E513" s="38">
        <v>3500</v>
      </c>
    </row>
    <row r="514" spans="1:5" x14ac:dyDescent="0.3">
      <c r="A514" s="9" t="s">
        <v>378</v>
      </c>
      <c r="B514" s="48" t="s">
        <v>1</v>
      </c>
      <c r="C514" s="48" t="s">
        <v>383</v>
      </c>
      <c r="D514" s="48"/>
      <c r="E514" s="38">
        <f>E515</f>
        <v>7550</v>
      </c>
    </row>
    <row r="515" spans="1:5" x14ac:dyDescent="0.3">
      <c r="A515" s="9" t="s">
        <v>81</v>
      </c>
      <c r="B515" s="48" t="s">
        <v>1</v>
      </c>
      <c r="C515" s="48" t="s">
        <v>383</v>
      </c>
      <c r="D515" s="48" t="s">
        <v>83</v>
      </c>
      <c r="E515" s="38">
        <f>E516</f>
        <v>7550</v>
      </c>
    </row>
    <row r="516" spans="1:5" x14ac:dyDescent="0.3">
      <c r="A516" s="9" t="s">
        <v>82</v>
      </c>
      <c r="B516" s="48" t="s">
        <v>1</v>
      </c>
      <c r="C516" s="48" t="s">
        <v>383</v>
      </c>
      <c r="D516" s="48" t="s">
        <v>84</v>
      </c>
      <c r="E516" s="38">
        <v>7550</v>
      </c>
    </row>
    <row r="517" spans="1:5" x14ac:dyDescent="0.3">
      <c r="A517" s="9" t="s">
        <v>589</v>
      </c>
      <c r="B517" s="48" t="s">
        <v>1</v>
      </c>
      <c r="C517" s="48" t="s">
        <v>384</v>
      </c>
      <c r="D517" s="48"/>
      <c r="E517" s="38">
        <f>E518</f>
        <v>36500</v>
      </c>
    </row>
    <row r="518" spans="1:5" x14ac:dyDescent="0.3">
      <c r="A518" s="9" t="s">
        <v>81</v>
      </c>
      <c r="B518" s="48" t="s">
        <v>1</v>
      </c>
      <c r="C518" s="48" t="s">
        <v>384</v>
      </c>
      <c r="D518" s="48" t="s">
        <v>83</v>
      </c>
      <c r="E518" s="38">
        <f>E519</f>
        <v>36500</v>
      </c>
    </row>
    <row r="519" spans="1:5" x14ac:dyDescent="0.3">
      <c r="A519" s="9" t="s">
        <v>82</v>
      </c>
      <c r="B519" s="48" t="s">
        <v>1</v>
      </c>
      <c r="C519" s="48" t="s">
        <v>384</v>
      </c>
      <c r="D519" s="48" t="s">
        <v>84</v>
      </c>
      <c r="E519" s="38">
        <v>36500</v>
      </c>
    </row>
    <row r="520" spans="1:5" x14ac:dyDescent="0.3">
      <c r="A520" s="9" t="s">
        <v>588</v>
      </c>
      <c r="B520" s="48" t="s">
        <v>1</v>
      </c>
      <c r="C520" s="48" t="s">
        <v>385</v>
      </c>
      <c r="D520" s="48"/>
      <c r="E520" s="38">
        <f>E521</f>
        <v>11000</v>
      </c>
    </row>
    <row r="521" spans="1:5" x14ac:dyDescent="0.3">
      <c r="A521" s="9" t="s">
        <v>81</v>
      </c>
      <c r="B521" s="48" t="s">
        <v>1</v>
      </c>
      <c r="C521" s="48" t="s">
        <v>385</v>
      </c>
      <c r="D521" s="48" t="s">
        <v>83</v>
      </c>
      <c r="E521" s="38">
        <f>E522</f>
        <v>11000</v>
      </c>
    </row>
    <row r="522" spans="1:5" x14ac:dyDescent="0.3">
      <c r="A522" s="9" t="s">
        <v>82</v>
      </c>
      <c r="B522" s="48" t="s">
        <v>1</v>
      </c>
      <c r="C522" s="48" t="s">
        <v>385</v>
      </c>
      <c r="D522" s="48" t="s">
        <v>84</v>
      </c>
      <c r="E522" s="38">
        <v>11000</v>
      </c>
    </row>
    <row r="523" spans="1:5" x14ac:dyDescent="0.3">
      <c r="A523" s="72" t="s">
        <v>73</v>
      </c>
      <c r="B523" s="6" t="s">
        <v>209</v>
      </c>
      <c r="C523" s="6"/>
      <c r="D523" s="6"/>
      <c r="E523" s="36">
        <f>E524</f>
        <v>19058</v>
      </c>
    </row>
    <row r="524" spans="1:5" ht="13.2" x14ac:dyDescent="0.25">
      <c r="A524" s="21" t="s">
        <v>22</v>
      </c>
      <c r="B524" s="6" t="s">
        <v>23</v>
      </c>
      <c r="C524" s="6"/>
      <c r="D524" s="6"/>
      <c r="E524" s="36">
        <f>E525</f>
        <v>19058</v>
      </c>
    </row>
    <row r="525" spans="1:5" ht="13.2" x14ac:dyDescent="0.25">
      <c r="A525" s="7" t="s">
        <v>366</v>
      </c>
      <c r="B525" s="48" t="s">
        <v>23</v>
      </c>
      <c r="C525" s="48" t="s">
        <v>294</v>
      </c>
      <c r="D525" s="48" t="s">
        <v>245</v>
      </c>
      <c r="E525" s="38">
        <f>E529+E532+E538+E541+E544+E526+E535+E547</f>
        <v>19058</v>
      </c>
    </row>
    <row r="526" spans="1:5" ht="13.2" x14ac:dyDescent="0.25">
      <c r="A526" s="7" t="s">
        <v>676</v>
      </c>
      <c r="B526" s="48" t="s">
        <v>23</v>
      </c>
      <c r="C526" s="48" t="s">
        <v>456</v>
      </c>
      <c r="D526" s="48"/>
      <c r="E526" s="38">
        <f>E527</f>
        <v>1450</v>
      </c>
    </row>
    <row r="527" spans="1:5" x14ac:dyDescent="0.3">
      <c r="A527" s="9" t="s">
        <v>81</v>
      </c>
      <c r="B527" s="48" t="s">
        <v>23</v>
      </c>
      <c r="C527" s="48" t="s">
        <v>456</v>
      </c>
      <c r="D527" s="48" t="s">
        <v>83</v>
      </c>
      <c r="E527" s="38">
        <f>E528</f>
        <v>1450</v>
      </c>
    </row>
    <row r="528" spans="1:5" x14ac:dyDescent="0.3">
      <c r="A528" s="9" t="s">
        <v>82</v>
      </c>
      <c r="B528" s="48" t="s">
        <v>23</v>
      </c>
      <c r="C528" s="48" t="s">
        <v>456</v>
      </c>
      <c r="D528" s="48" t="s">
        <v>84</v>
      </c>
      <c r="E528" s="38">
        <v>1450</v>
      </c>
    </row>
    <row r="529" spans="1:5" ht="13.2" x14ac:dyDescent="0.25">
      <c r="A529" s="7" t="s">
        <v>227</v>
      </c>
      <c r="B529" s="48" t="s">
        <v>23</v>
      </c>
      <c r="C529" s="48" t="s">
        <v>295</v>
      </c>
      <c r="D529" s="48"/>
      <c r="E529" s="38">
        <f>E530</f>
        <v>1850</v>
      </c>
    </row>
    <row r="530" spans="1:5" x14ac:dyDescent="0.3">
      <c r="A530" s="9" t="s">
        <v>81</v>
      </c>
      <c r="B530" s="48" t="s">
        <v>23</v>
      </c>
      <c r="C530" s="48" t="s">
        <v>295</v>
      </c>
      <c r="D530" s="48" t="s">
        <v>83</v>
      </c>
      <c r="E530" s="38">
        <f>E531</f>
        <v>1850</v>
      </c>
    </row>
    <row r="531" spans="1:5" x14ac:dyDescent="0.3">
      <c r="A531" s="9" t="s">
        <v>82</v>
      </c>
      <c r="B531" s="48" t="s">
        <v>23</v>
      </c>
      <c r="C531" s="48" t="s">
        <v>295</v>
      </c>
      <c r="D531" s="48" t="s">
        <v>84</v>
      </c>
      <c r="E531" s="38">
        <v>1850</v>
      </c>
    </row>
    <row r="532" spans="1:5" ht="13.2" x14ac:dyDescent="0.25">
      <c r="A532" s="7" t="s">
        <v>228</v>
      </c>
      <c r="B532" s="48" t="s">
        <v>23</v>
      </c>
      <c r="C532" s="48" t="s">
        <v>296</v>
      </c>
      <c r="D532" s="48"/>
      <c r="E532" s="38">
        <f>E533</f>
        <v>540</v>
      </c>
    </row>
    <row r="533" spans="1:5" x14ac:dyDescent="0.3">
      <c r="A533" s="9" t="s">
        <v>81</v>
      </c>
      <c r="B533" s="48" t="s">
        <v>23</v>
      </c>
      <c r="C533" s="48" t="s">
        <v>296</v>
      </c>
      <c r="D533" s="48" t="s">
        <v>83</v>
      </c>
      <c r="E533" s="38">
        <f>E534</f>
        <v>540</v>
      </c>
    </row>
    <row r="534" spans="1:5" x14ac:dyDescent="0.3">
      <c r="A534" s="9" t="s">
        <v>82</v>
      </c>
      <c r="B534" s="48" t="s">
        <v>23</v>
      </c>
      <c r="C534" s="48" t="s">
        <v>296</v>
      </c>
      <c r="D534" s="48" t="s">
        <v>84</v>
      </c>
      <c r="E534" s="38">
        <v>540</v>
      </c>
    </row>
    <row r="535" spans="1:5" ht="13.2" x14ac:dyDescent="0.25">
      <c r="A535" s="56" t="s">
        <v>457</v>
      </c>
      <c r="B535" s="48" t="s">
        <v>23</v>
      </c>
      <c r="C535" s="61" t="s">
        <v>459</v>
      </c>
      <c r="D535" s="61"/>
      <c r="E535" s="62">
        <v>250</v>
      </c>
    </row>
    <row r="536" spans="1:5" ht="13.2" x14ac:dyDescent="0.25">
      <c r="A536" s="56" t="s">
        <v>458</v>
      </c>
      <c r="B536" s="48" t="s">
        <v>23</v>
      </c>
      <c r="C536" s="61" t="s">
        <v>459</v>
      </c>
      <c r="D536" s="61" t="s">
        <v>83</v>
      </c>
      <c r="E536" s="62">
        <v>250</v>
      </c>
    </row>
    <row r="537" spans="1:5" ht="13.2" x14ac:dyDescent="0.25">
      <c r="A537" s="56" t="s">
        <v>82</v>
      </c>
      <c r="B537" s="48" t="s">
        <v>23</v>
      </c>
      <c r="C537" s="61" t="s">
        <v>459</v>
      </c>
      <c r="D537" s="61" t="s">
        <v>84</v>
      </c>
      <c r="E537" s="62">
        <v>250</v>
      </c>
    </row>
    <row r="538" spans="1:5" ht="13.2" x14ac:dyDescent="0.25">
      <c r="A538" s="7" t="s">
        <v>677</v>
      </c>
      <c r="B538" s="48" t="s">
        <v>23</v>
      </c>
      <c r="C538" s="48" t="s">
        <v>297</v>
      </c>
      <c r="D538" s="48"/>
      <c r="E538" s="38">
        <f>E539</f>
        <v>3500</v>
      </c>
    </row>
    <row r="539" spans="1:5" x14ac:dyDescent="0.3">
      <c r="A539" s="9" t="s">
        <v>85</v>
      </c>
      <c r="B539" s="48" t="s">
        <v>23</v>
      </c>
      <c r="C539" s="48" t="s">
        <v>297</v>
      </c>
      <c r="D539" s="48" t="s">
        <v>87</v>
      </c>
      <c r="E539" s="38">
        <f>E540</f>
        <v>3500</v>
      </c>
    </row>
    <row r="540" spans="1:5" ht="26.4" x14ac:dyDescent="0.25">
      <c r="A540" s="7" t="s">
        <v>123</v>
      </c>
      <c r="B540" s="48" t="s">
        <v>23</v>
      </c>
      <c r="C540" s="48" t="s">
        <v>297</v>
      </c>
      <c r="D540" s="48" t="s">
        <v>43</v>
      </c>
      <c r="E540" s="38">
        <v>3500</v>
      </c>
    </row>
    <row r="541" spans="1:5" x14ac:dyDescent="0.3">
      <c r="A541" s="9" t="s">
        <v>214</v>
      </c>
      <c r="B541" s="48" t="s">
        <v>23</v>
      </c>
      <c r="C541" s="48" t="s">
        <v>298</v>
      </c>
      <c r="D541" s="48"/>
      <c r="E541" s="38">
        <f>E542</f>
        <v>1218</v>
      </c>
    </row>
    <row r="542" spans="1:5" x14ac:dyDescent="0.3">
      <c r="A542" s="9" t="s">
        <v>81</v>
      </c>
      <c r="B542" s="48" t="s">
        <v>23</v>
      </c>
      <c r="C542" s="48" t="s">
        <v>298</v>
      </c>
      <c r="D542" s="48" t="s">
        <v>83</v>
      </c>
      <c r="E542" s="38">
        <f>E543</f>
        <v>1218</v>
      </c>
    </row>
    <row r="543" spans="1:5" x14ac:dyDescent="0.3">
      <c r="A543" s="9" t="s">
        <v>82</v>
      </c>
      <c r="B543" s="48" t="s">
        <v>23</v>
      </c>
      <c r="C543" s="48" t="s">
        <v>298</v>
      </c>
      <c r="D543" s="48" t="s">
        <v>84</v>
      </c>
      <c r="E543" s="38">
        <v>1218</v>
      </c>
    </row>
    <row r="544" spans="1:5" ht="13.2" x14ac:dyDescent="0.25">
      <c r="A544" s="7" t="s">
        <v>269</v>
      </c>
      <c r="B544" s="48" t="s">
        <v>23</v>
      </c>
      <c r="C544" s="48" t="s">
        <v>299</v>
      </c>
      <c r="D544" s="48"/>
      <c r="E544" s="38">
        <f>E545</f>
        <v>550</v>
      </c>
    </row>
    <row r="545" spans="1:5" x14ac:dyDescent="0.3">
      <c r="A545" s="9" t="s">
        <v>81</v>
      </c>
      <c r="B545" s="48" t="s">
        <v>23</v>
      </c>
      <c r="C545" s="48" t="s">
        <v>299</v>
      </c>
      <c r="D545" s="48" t="s">
        <v>83</v>
      </c>
      <c r="E545" s="38">
        <f>E546</f>
        <v>550</v>
      </c>
    </row>
    <row r="546" spans="1:5" x14ac:dyDescent="0.3">
      <c r="A546" s="9" t="s">
        <v>82</v>
      </c>
      <c r="B546" s="48" t="s">
        <v>23</v>
      </c>
      <c r="C546" s="48" t="s">
        <v>299</v>
      </c>
      <c r="D546" s="48" t="s">
        <v>84</v>
      </c>
      <c r="E546" s="38">
        <v>550</v>
      </c>
    </row>
    <row r="547" spans="1:5" ht="13.2" x14ac:dyDescent="0.25">
      <c r="A547" s="56" t="s">
        <v>460</v>
      </c>
      <c r="B547" s="48" t="s">
        <v>23</v>
      </c>
      <c r="C547" s="61" t="s">
        <v>461</v>
      </c>
      <c r="D547" s="61"/>
      <c r="E547" s="62">
        <f>E548</f>
        <v>9700</v>
      </c>
    </row>
    <row r="548" spans="1:5" ht="13.2" x14ac:dyDescent="0.25">
      <c r="A548" s="56" t="s">
        <v>458</v>
      </c>
      <c r="B548" s="48" t="s">
        <v>23</v>
      </c>
      <c r="C548" s="61" t="s">
        <v>461</v>
      </c>
      <c r="D548" s="61" t="s">
        <v>83</v>
      </c>
      <c r="E548" s="62">
        <f>E549</f>
        <v>9700</v>
      </c>
    </row>
    <row r="549" spans="1:5" ht="13.2" x14ac:dyDescent="0.25">
      <c r="A549" s="56" t="s">
        <v>82</v>
      </c>
      <c r="B549" s="48" t="s">
        <v>23</v>
      </c>
      <c r="C549" s="61" t="s">
        <v>461</v>
      </c>
      <c r="D549" s="61" t="s">
        <v>84</v>
      </c>
      <c r="E549" s="62">
        <v>9700</v>
      </c>
    </row>
    <row r="550" spans="1:5" x14ac:dyDescent="0.3">
      <c r="A550" s="72" t="s">
        <v>74</v>
      </c>
      <c r="B550" s="6" t="s">
        <v>215</v>
      </c>
      <c r="C550" s="6"/>
      <c r="D550" s="6"/>
      <c r="E550" s="36">
        <f>E551+E589+E692+E732+E746+E791</f>
        <v>2905898.1999999993</v>
      </c>
    </row>
    <row r="551" spans="1:5" ht="13.2" x14ac:dyDescent="0.25">
      <c r="A551" s="21" t="s">
        <v>34</v>
      </c>
      <c r="B551" s="6" t="s">
        <v>35</v>
      </c>
      <c r="C551" s="6"/>
      <c r="D551" s="6"/>
      <c r="E551" s="36">
        <f>E552+E584</f>
        <v>1137340.8</v>
      </c>
    </row>
    <row r="552" spans="1:5" ht="13.2" x14ac:dyDescent="0.25">
      <c r="A552" s="7" t="s">
        <v>363</v>
      </c>
      <c r="B552" s="48" t="s">
        <v>35</v>
      </c>
      <c r="C552" s="48" t="s">
        <v>46</v>
      </c>
      <c r="D552" s="48"/>
      <c r="E552" s="38">
        <f>E553</f>
        <v>1133840.8</v>
      </c>
    </row>
    <row r="553" spans="1:5" x14ac:dyDescent="0.3">
      <c r="A553" s="13" t="s">
        <v>390</v>
      </c>
      <c r="B553" s="48" t="s">
        <v>35</v>
      </c>
      <c r="C553" s="48" t="s">
        <v>137</v>
      </c>
      <c r="D553" s="48"/>
      <c r="E553" s="38">
        <f>E554+E557+E560+E563+E566+E578+E581</f>
        <v>1133840.8</v>
      </c>
    </row>
    <row r="554" spans="1:5" x14ac:dyDescent="0.3">
      <c r="A554" s="43" t="s">
        <v>622</v>
      </c>
      <c r="B554" s="48" t="s">
        <v>35</v>
      </c>
      <c r="C554" s="48" t="s">
        <v>138</v>
      </c>
      <c r="D554" s="48" t="s">
        <v>245</v>
      </c>
      <c r="E554" s="38">
        <f>E555</f>
        <v>501888.8</v>
      </c>
    </row>
    <row r="555" spans="1:5" x14ac:dyDescent="0.3">
      <c r="A555" s="9" t="s">
        <v>89</v>
      </c>
      <c r="B555" s="48" t="s">
        <v>35</v>
      </c>
      <c r="C555" s="48" t="s">
        <v>138</v>
      </c>
      <c r="D555" s="48" t="s">
        <v>90</v>
      </c>
      <c r="E555" s="38">
        <f>E556</f>
        <v>501888.8</v>
      </c>
    </row>
    <row r="556" spans="1:5" x14ac:dyDescent="0.3">
      <c r="A556" s="15" t="s">
        <v>98</v>
      </c>
      <c r="B556" s="48" t="s">
        <v>35</v>
      </c>
      <c r="C556" s="48" t="s">
        <v>138</v>
      </c>
      <c r="D556" s="48" t="s">
        <v>91</v>
      </c>
      <c r="E556" s="38">
        <f>'вед новая '!F503</f>
        <v>501888.8</v>
      </c>
    </row>
    <row r="557" spans="1:5" x14ac:dyDescent="0.3">
      <c r="A557" s="43" t="s">
        <v>617</v>
      </c>
      <c r="B557" s="48" t="s">
        <v>35</v>
      </c>
      <c r="C557" s="48" t="s">
        <v>616</v>
      </c>
      <c r="D557" s="48" t="s">
        <v>245</v>
      </c>
      <c r="E557" s="38">
        <f>E558</f>
        <v>540</v>
      </c>
    </row>
    <row r="558" spans="1:5" x14ac:dyDescent="0.3">
      <c r="A558" s="9" t="s">
        <v>89</v>
      </c>
      <c r="B558" s="48" t="s">
        <v>35</v>
      </c>
      <c r="C558" s="48" t="s">
        <v>616</v>
      </c>
      <c r="D558" s="48" t="s">
        <v>90</v>
      </c>
      <c r="E558" s="38">
        <f>E559</f>
        <v>540</v>
      </c>
    </row>
    <row r="559" spans="1:5" x14ac:dyDescent="0.3">
      <c r="A559" s="15" t="s">
        <v>98</v>
      </c>
      <c r="B559" s="48" t="s">
        <v>35</v>
      </c>
      <c r="C559" s="48" t="s">
        <v>616</v>
      </c>
      <c r="D559" s="48" t="s">
        <v>91</v>
      </c>
      <c r="E559" s="38">
        <v>540</v>
      </c>
    </row>
    <row r="560" spans="1:5" ht="26.4" hidden="1" x14ac:dyDescent="0.25">
      <c r="A560" s="7" t="s">
        <v>124</v>
      </c>
      <c r="B560" s="48" t="s">
        <v>35</v>
      </c>
      <c r="C560" s="48" t="s">
        <v>156</v>
      </c>
      <c r="D560" s="48" t="s">
        <v>245</v>
      </c>
      <c r="E560" s="38">
        <f>E561</f>
        <v>0</v>
      </c>
    </row>
    <row r="561" spans="1:5" ht="26.4" hidden="1" x14ac:dyDescent="0.3">
      <c r="A561" s="9" t="s">
        <v>79</v>
      </c>
      <c r="B561" s="48" t="s">
        <v>35</v>
      </c>
      <c r="C561" s="48" t="s">
        <v>156</v>
      </c>
      <c r="D561" s="48" t="s">
        <v>63</v>
      </c>
      <c r="E561" s="38">
        <f>E562</f>
        <v>0</v>
      </c>
    </row>
    <row r="562" spans="1:5" hidden="1" x14ac:dyDescent="0.3">
      <c r="A562" s="9" t="s">
        <v>99</v>
      </c>
      <c r="B562" s="48" t="s">
        <v>35</v>
      </c>
      <c r="C562" s="48" t="s">
        <v>156</v>
      </c>
      <c r="D562" s="48" t="s">
        <v>100</v>
      </c>
      <c r="E562" s="38"/>
    </row>
    <row r="563" spans="1:5" x14ac:dyDescent="0.3">
      <c r="A563" s="9" t="s">
        <v>222</v>
      </c>
      <c r="B563" s="48" t="s">
        <v>35</v>
      </c>
      <c r="C563" s="48" t="s">
        <v>139</v>
      </c>
      <c r="D563" s="48"/>
      <c r="E563" s="38">
        <f>E565</f>
        <v>430</v>
      </c>
    </row>
    <row r="564" spans="1:5" x14ac:dyDescent="0.3">
      <c r="A564" s="9" t="s">
        <v>89</v>
      </c>
      <c r="B564" s="48" t="s">
        <v>35</v>
      </c>
      <c r="C564" s="48" t="s">
        <v>139</v>
      </c>
      <c r="D564" s="48" t="s">
        <v>90</v>
      </c>
      <c r="E564" s="38">
        <f>E565</f>
        <v>430</v>
      </c>
    </row>
    <row r="565" spans="1:5" x14ac:dyDescent="0.3">
      <c r="A565" s="15" t="s">
        <v>98</v>
      </c>
      <c r="B565" s="48" t="s">
        <v>35</v>
      </c>
      <c r="C565" s="48" t="s">
        <v>139</v>
      </c>
      <c r="D565" s="48" t="s">
        <v>91</v>
      </c>
      <c r="E565" s="38">
        <v>430</v>
      </c>
    </row>
    <row r="566" spans="1:5" ht="52.8" x14ac:dyDescent="0.25">
      <c r="A566" s="17" t="s">
        <v>219</v>
      </c>
      <c r="B566" s="48" t="s">
        <v>35</v>
      </c>
      <c r="C566" s="48" t="s">
        <v>140</v>
      </c>
      <c r="D566" s="48"/>
      <c r="E566" s="38">
        <f>E567+E569</f>
        <v>629181</v>
      </c>
    </row>
    <row r="567" spans="1:5" ht="26.4" hidden="1" x14ac:dyDescent="0.3">
      <c r="A567" s="9" t="s">
        <v>79</v>
      </c>
      <c r="B567" s="48" t="s">
        <v>35</v>
      </c>
      <c r="C567" s="48" t="s">
        <v>140</v>
      </c>
      <c r="D567" s="48" t="s">
        <v>63</v>
      </c>
      <c r="E567" s="38">
        <f>E568</f>
        <v>0</v>
      </c>
    </row>
    <row r="568" spans="1:5" hidden="1" x14ac:dyDescent="0.3">
      <c r="A568" s="9" t="s">
        <v>99</v>
      </c>
      <c r="B568" s="48" t="s">
        <v>35</v>
      </c>
      <c r="C568" s="48" t="s">
        <v>140</v>
      </c>
      <c r="D568" s="48" t="s">
        <v>100</v>
      </c>
      <c r="E568" s="38"/>
    </row>
    <row r="569" spans="1:5" x14ac:dyDescent="0.3">
      <c r="A569" s="9" t="s">
        <v>89</v>
      </c>
      <c r="B569" s="48" t="s">
        <v>35</v>
      </c>
      <c r="C569" s="48" t="s">
        <v>140</v>
      </c>
      <c r="D569" s="48" t="s">
        <v>90</v>
      </c>
      <c r="E569" s="38">
        <f>E570</f>
        <v>629181</v>
      </c>
    </row>
    <row r="570" spans="1:5" x14ac:dyDescent="0.3">
      <c r="A570" s="15" t="s">
        <v>98</v>
      </c>
      <c r="B570" s="48" t="s">
        <v>35</v>
      </c>
      <c r="C570" s="48" t="s">
        <v>140</v>
      </c>
      <c r="D570" s="48" t="s">
        <v>91</v>
      </c>
      <c r="E570" s="38">
        <f>'вед новая '!F517</f>
        <v>629181</v>
      </c>
    </row>
    <row r="571" spans="1:5" ht="26.4" hidden="1" x14ac:dyDescent="0.25">
      <c r="A571" s="7" t="s">
        <v>125</v>
      </c>
      <c r="B571" s="48" t="s">
        <v>35</v>
      </c>
      <c r="C571" s="48" t="s">
        <v>159</v>
      </c>
      <c r="D571" s="48"/>
      <c r="E571" s="38">
        <f>E574+E576</f>
        <v>0</v>
      </c>
    </row>
    <row r="572" spans="1:5" ht="13.2" hidden="1" x14ac:dyDescent="0.25">
      <c r="A572" s="7"/>
      <c r="B572" s="48"/>
      <c r="C572" s="48"/>
      <c r="D572" s="48"/>
      <c r="E572" s="38"/>
    </row>
    <row r="573" spans="1:5" ht="13.2" hidden="1" x14ac:dyDescent="0.25">
      <c r="A573" s="7"/>
      <c r="B573" s="48"/>
      <c r="C573" s="48"/>
      <c r="D573" s="48"/>
      <c r="E573" s="38"/>
    </row>
    <row r="574" spans="1:5" hidden="1" x14ac:dyDescent="0.3">
      <c r="A574" s="9" t="s">
        <v>81</v>
      </c>
      <c r="B574" s="48" t="s">
        <v>35</v>
      </c>
      <c r="C574" s="48" t="s">
        <v>159</v>
      </c>
      <c r="D574" s="48" t="s">
        <v>83</v>
      </c>
      <c r="E574" s="38">
        <f>E575</f>
        <v>0</v>
      </c>
    </row>
    <row r="575" spans="1:5" hidden="1" x14ac:dyDescent="0.3">
      <c r="A575" s="9" t="s">
        <v>82</v>
      </c>
      <c r="B575" s="48" t="s">
        <v>35</v>
      </c>
      <c r="C575" s="48" t="s">
        <v>159</v>
      </c>
      <c r="D575" s="48" t="s">
        <v>84</v>
      </c>
      <c r="E575" s="38"/>
    </row>
    <row r="576" spans="1:5" hidden="1" x14ac:dyDescent="0.3">
      <c r="A576" s="9" t="s">
        <v>37</v>
      </c>
      <c r="B576" s="48" t="s">
        <v>35</v>
      </c>
      <c r="C576" s="48" t="s">
        <v>159</v>
      </c>
      <c r="D576" s="48" t="s">
        <v>38</v>
      </c>
      <c r="E576" s="38">
        <f>E577</f>
        <v>0</v>
      </c>
    </row>
    <row r="577" spans="1:5" ht="13.2" hidden="1" x14ac:dyDescent="0.25">
      <c r="A577" s="7" t="s">
        <v>102</v>
      </c>
      <c r="B577" s="48" t="s">
        <v>35</v>
      </c>
      <c r="C577" s="48" t="s">
        <v>159</v>
      </c>
      <c r="D577" s="48" t="s">
        <v>103</v>
      </c>
      <c r="E577" s="38"/>
    </row>
    <row r="578" spans="1:5" x14ac:dyDescent="0.3">
      <c r="A578" s="9" t="s">
        <v>263</v>
      </c>
      <c r="B578" s="48" t="s">
        <v>35</v>
      </c>
      <c r="C578" s="48" t="s">
        <v>201</v>
      </c>
      <c r="D578" s="48"/>
      <c r="E578" s="38">
        <f>E579</f>
        <v>1651</v>
      </c>
    </row>
    <row r="579" spans="1:5" x14ac:dyDescent="0.3">
      <c r="A579" s="9" t="s">
        <v>89</v>
      </c>
      <c r="B579" s="48" t="s">
        <v>35</v>
      </c>
      <c r="C579" s="48" t="s">
        <v>201</v>
      </c>
      <c r="D579" s="48" t="s">
        <v>90</v>
      </c>
      <c r="E579" s="38">
        <f>E580</f>
        <v>1651</v>
      </c>
    </row>
    <row r="580" spans="1:5" x14ac:dyDescent="0.3">
      <c r="A580" s="15" t="s">
        <v>96</v>
      </c>
      <c r="B580" s="48" t="s">
        <v>35</v>
      </c>
      <c r="C580" s="48" t="s">
        <v>201</v>
      </c>
      <c r="D580" s="48" t="s">
        <v>91</v>
      </c>
      <c r="E580" s="38">
        <f>'вед новая '!F525</f>
        <v>1651</v>
      </c>
    </row>
    <row r="581" spans="1:5" ht="26.4" x14ac:dyDescent="0.3">
      <c r="A581" s="15" t="s">
        <v>220</v>
      </c>
      <c r="B581" s="48" t="s">
        <v>35</v>
      </c>
      <c r="C581" s="48" t="s">
        <v>202</v>
      </c>
      <c r="D581" s="48"/>
      <c r="E581" s="38">
        <f>E582</f>
        <v>150</v>
      </c>
    </row>
    <row r="582" spans="1:5" x14ac:dyDescent="0.3">
      <c r="A582" s="9" t="s">
        <v>81</v>
      </c>
      <c r="B582" s="48" t="s">
        <v>35</v>
      </c>
      <c r="C582" s="48" t="s">
        <v>202</v>
      </c>
      <c r="D582" s="48" t="s">
        <v>83</v>
      </c>
      <c r="E582" s="38">
        <f>E583</f>
        <v>150</v>
      </c>
    </row>
    <row r="583" spans="1:5" x14ac:dyDescent="0.3">
      <c r="A583" s="9" t="s">
        <v>82</v>
      </c>
      <c r="B583" s="48" t="s">
        <v>35</v>
      </c>
      <c r="C583" s="48" t="s">
        <v>202</v>
      </c>
      <c r="D583" s="48" t="s">
        <v>84</v>
      </c>
      <c r="E583" s="38">
        <f>'вед новая '!F528</f>
        <v>150</v>
      </c>
    </row>
    <row r="584" spans="1:5" ht="13.2" x14ac:dyDescent="0.25">
      <c r="A584" s="7" t="s">
        <v>369</v>
      </c>
      <c r="B584" s="48" t="s">
        <v>35</v>
      </c>
      <c r="C584" s="48" t="s">
        <v>194</v>
      </c>
      <c r="D584" s="48"/>
      <c r="E584" s="38">
        <f>E585</f>
        <v>3500</v>
      </c>
    </row>
    <row r="585" spans="1:5" ht="13.2" x14ac:dyDescent="0.25">
      <c r="A585" s="7" t="s">
        <v>0</v>
      </c>
      <c r="B585" s="48" t="s">
        <v>35</v>
      </c>
      <c r="C585" s="48" t="s">
        <v>230</v>
      </c>
      <c r="D585" s="48"/>
      <c r="E585" s="38">
        <f>E586</f>
        <v>3500</v>
      </c>
    </row>
    <row r="586" spans="1:5" ht="32.25" customHeight="1" x14ac:dyDescent="0.3">
      <c r="A586" s="9" t="s">
        <v>477</v>
      </c>
      <c r="B586" s="48" t="s">
        <v>35</v>
      </c>
      <c r="C586" s="48" t="s">
        <v>478</v>
      </c>
      <c r="D586" s="48"/>
      <c r="E586" s="38">
        <f>E587</f>
        <v>3500</v>
      </c>
    </row>
    <row r="587" spans="1:5" x14ac:dyDescent="0.3">
      <c r="A587" s="9" t="s">
        <v>81</v>
      </c>
      <c r="B587" s="48" t="s">
        <v>35</v>
      </c>
      <c r="C587" s="48" t="s">
        <v>478</v>
      </c>
      <c r="D587" s="48" t="s">
        <v>83</v>
      </c>
      <c r="E587" s="38">
        <f>E588</f>
        <v>3500</v>
      </c>
    </row>
    <row r="588" spans="1:5" x14ac:dyDescent="0.3">
      <c r="A588" s="9" t="s">
        <v>82</v>
      </c>
      <c r="B588" s="48" t="s">
        <v>35</v>
      </c>
      <c r="C588" s="48" t="s">
        <v>478</v>
      </c>
      <c r="D588" s="48" t="s">
        <v>84</v>
      </c>
      <c r="E588" s="38">
        <v>3500</v>
      </c>
    </row>
    <row r="589" spans="1:5" ht="13.2" x14ac:dyDescent="0.25">
      <c r="A589" s="21" t="s">
        <v>41</v>
      </c>
      <c r="B589" s="6" t="s">
        <v>42</v>
      </c>
      <c r="C589" s="6"/>
      <c r="D589" s="6"/>
      <c r="E589" s="36">
        <f>E590+E681</f>
        <v>1125568.2999999998</v>
      </c>
    </row>
    <row r="590" spans="1:5" ht="13.2" x14ac:dyDescent="0.25">
      <c r="A590" s="7" t="s">
        <v>363</v>
      </c>
      <c r="B590" s="48" t="s">
        <v>42</v>
      </c>
      <c r="C590" s="48" t="s">
        <v>46</v>
      </c>
      <c r="D590" s="48"/>
      <c r="E590" s="38">
        <f>E591</f>
        <v>1106781.2999999998</v>
      </c>
    </row>
    <row r="591" spans="1:5" x14ac:dyDescent="0.3">
      <c r="A591" s="13" t="s">
        <v>391</v>
      </c>
      <c r="B591" s="48" t="s">
        <v>42</v>
      </c>
      <c r="C591" s="48" t="s">
        <v>47</v>
      </c>
      <c r="D591" s="48"/>
      <c r="E591" s="38">
        <f>E592+E604+E607+E610+E613+E619+E622+E625+E630+E633+E640+E643+E647+E652+E655+E658+E661+E666+E669+E672+E675+E678+E601+E616</f>
        <v>1106781.2999999998</v>
      </c>
    </row>
    <row r="592" spans="1:5" x14ac:dyDescent="0.3">
      <c r="A592" s="13" t="s">
        <v>623</v>
      </c>
      <c r="B592" s="48" t="s">
        <v>42</v>
      </c>
      <c r="C592" s="48" t="s">
        <v>141</v>
      </c>
      <c r="D592" s="48"/>
      <c r="E592" s="38">
        <f>E595+E597+E599+E593</f>
        <v>133256.49999999997</v>
      </c>
    </row>
    <row r="593" spans="1:5" ht="26.4" x14ac:dyDescent="0.3">
      <c r="A593" s="9" t="s">
        <v>79</v>
      </c>
      <c r="B593" s="48" t="s">
        <v>42</v>
      </c>
      <c r="C593" s="48" t="s">
        <v>141</v>
      </c>
      <c r="D593" s="48" t="s">
        <v>63</v>
      </c>
      <c r="E593" s="38">
        <f>E594</f>
        <v>3428.9</v>
      </c>
    </row>
    <row r="594" spans="1:5" x14ac:dyDescent="0.3">
      <c r="A594" s="9" t="s">
        <v>99</v>
      </c>
      <c r="B594" s="48" t="s">
        <v>42</v>
      </c>
      <c r="C594" s="48" t="s">
        <v>141</v>
      </c>
      <c r="D594" s="48" t="s">
        <v>100</v>
      </c>
      <c r="E594" s="38">
        <f>'вед новая '!F539</f>
        <v>3428.9</v>
      </c>
    </row>
    <row r="595" spans="1:5" x14ac:dyDescent="0.3">
      <c r="A595" s="9" t="s">
        <v>81</v>
      </c>
      <c r="B595" s="48" t="s">
        <v>42</v>
      </c>
      <c r="C595" s="48" t="s">
        <v>141</v>
      </c>
      <c r="D595" s="48" t="s">
        <v>83</v>
      </c>
      <c r="E595" s="38">
        <f>E596</f>
        <v>20188.400000000001</v>
      </c>
    </row>
    <row r="596" spans="1:5" x14ac:dyDescent="0.3">
      <c r="A596" s="9" t="s">
        <v>82</v>
      </c>
      <c r="B596" s="48" t="s">
        <v>42</v>
      </c>
      <c r="C596" s="48" t="s">
        <v>141</v>
      </c>
      <c r="D596" s="48" t="s">
        <v>84</v>
      </c>
      <c r="E596" s="38">
        <f>'вед новая '!F541</f>
        <v>20188.400000000001</v>
      </c>
    </row>
    <row r="597" spans="1:5" x14ac:dyDescent="0.3">
      <c r="A597" s="9" t="s">
        <v>89</v>
      </c>
      <c r="B597" s="48" t="s">
        <v>42</v>
      </c>
      <c r="C597" s="48" t="s">
        <v>141</v>
      </c>
      <c r="D597" s="48" t="s">
        <v>90</v>
      </c>
      <c r="E597" s="38">
        <f>E598</f>
        <v>108659.79999999999</v>
      </c>
    </row>
    <row r="598" spans="1:5" x14ac:dyDescent="0.3">
      <c r="A598" s="15" t="s">
        <v>96</v>
      </c>
      <c r="B598" s="48" t="s">
        <v>42</v>
      </c>
      <c r="C598" s="48" t="s">
        <v>141</v>
      </c>
      <c r="D598" s="48" t="s">
        <v>97</v>
      </c>
      <c r="E598" s="38">
        <f>'вед новая '!F543</f>
        <v>108659.79999999999</v>
      </c>
    </row>
    <row r="599" spans="1:5" ht="13.2" x14ac:dyDescent="0.25">
      <c r="A599" s="8" t="s">
        <v>85</v>
      </c>
      <c r="B599" s="48" t="s">
        <v>42</v>
      </c>
      <c r="C599" s="48" t="s">
        <v>141</v>
      </c>
      <c r="D599" s="48" t="s">
        <v>87</v>
      </c>
      <c r="E599" s="38">
        <f>E600</f>
        <v>979.4</v>
      </c>
    </row>
    <row r="600" spans="1:5" ht="13.2" x14ac:dyDescent="0.25">
      <c r="A600" s="7" t="s">
        <v>251</v>
      </c>
      <c r="B600" s="48" t="s">
        <v>42</v>
      </c>
      <c r="C600" s="48" t="s">
        <v>141</v>
      </c>
      <c r="D600" s="48" t="s">
        <v>88</v>
      </c>
      <c r="E600" s="38">
        <f>'вед новая '!F545</f>
        <v>979.4</v>
      </c>
    </row>
    <row r="601" spans="1:5" x14ac:dyDescent="0.3">
      <c r="A601" s="43" t="s">
        <v>625</v>
      </c>
      <c r="B601" s="48" t="s">
        <v>42</v>
      </c>
      <c r="C601" s="48" t="s">
        <v>624</v>
      </c>
      <c r="D601" s="48"/>
      <c r="E601" s="38">
        <f>E602</f>
        <v>270</v>
      </c>
    </row>
    <row r="602" spans="1:5" x14ac:dyDescent="0.3">
      <c r="A602" s="9" t="s">
        <v>89</v>
      </c>
      <c r="B602" s="48" t="s">
        <v>42</v>
      </c>
      <c r="C602" s="48" t="s">
        <v>624</v>
      </c>
      <c r="D602" s="48" t="s">
        <v>90</v>
      </c>
      <c r="E602" s="38">
        <f>E603</f>
        <v>270</v>
      </c>
    </row>
    <row r="603" spans="1:5" x14ac:dyDescent="0.3">
      <c r="A603" s="15" t="s">
        <v>96</v>
      </c>
      <c r="B603" s="48" t="s">
        <v>42</v>
      </c>
      <c r="C603" s="48" t="s">
        <v>624</v>
      </c>
      <c r="D603" s="48" t="s">
        <v>97</v>
      </c>
      <c r="E603" s="38">
        <v>270</v>
      </c>
    </row>
    <row r="604" spans="1:5" x14ac:dyDescent="0.3">
      <c r="A604" s="15" t="s">
        <v>113</v>
      </c>
      <c r="B604" s="48" t="s">
        <v>42</v>
      </c>
      <c r="C604" s="48" t="s">
        <v>142</v>
      </c>
      <c r="D604" s="48"/>
      <c r="E604" s="38">
        <f>E605</f>
        <v>324.39999999999998</v>
      </c>
    </row>
    <row r="605" spans="1:5" x14ac:dyDescent="0.3">
      <c r="A605" s="9" t="s">
        <v>37</v>
      </c>
      <c r="B605" s="48" t="s">
        <v>42</v>
      </c>
      <c r="C605" s="48" t="s">
        <v>142</v>
      </c>
      <c r="D605" s="48" t="s">
        <v>38</v>
      </c>
      <c r="E605" s="38">
        <f>E606</f>
        <v>324.39999999999998</v>
      </c>
    </row>
    <row r="606" spans="1:5" x14ac:dyDescent="0.3">
      <c r="A606" s="9" t="s">
        <v>264</v>
      </c>
      <c r="B606" s="48" t="s">
        <v>42</v>
      </c>
      <c r="C606" s="48" t="s">
        <v>142</v>
      </c>
      <c r="D606" s="48" t="s">
        <v>265</v>
      </c>
      <c r="E606" s="38">
        <f>'вед новая '!F551</f>
        <v>324.39999999999998</v>
      </c>
    </row>
    <row r="607" spans="1:5" x14ac:dyDescent="0.3">
      <c r="A607" s="15" t="s">
        <v>114</v>
      </c>
      <c r="B607" s="48" t="s">
        <v>42</v>
      </c>
      <c r="C607" s="48" t="s">
        <v>143</v>
      </c>
      <c r="D607" s="48"/>
      <c r="E607" s="38">
        <f>E608</f>
        <v>42.8</v>
      </c>
    </row>
    <row r="608" spans="1:5" x14ac:dyDescent="0.3">
      <c r="A608" s="9" t="s">
        <v>81</v>
      </c>
      <c r="B608" s="48" t="s">
        <v>42</v>
      </c>
      <c r="C608" s="48" t="s">
        <v>143</v>
      </c>
      <c r="D608" s="48" t="s">
        <v>83</v>
      </c>
      <c r="E608" s="38">
        <f>E609</f>
        <v>42.8</v>
      </c>
    </row>
    <row r="609" spans="1:5" x14ac:dyDescent="0.3">
      <c r="A609" s="9" t="s">
        <v>82</v>
      </c>
      <c r="B609" s="48" t="s">
        <v>42</v>
      </c>
      <c r="C609" s="48" t="s">
        <v>143</v>
      </c>
      <c r="D609" s="48" t="s">
        <v>84</v>
      </c>
      <c r="E609" s="38">
        <f>'вед новая '!F554</f>
        <v>42.8</v>
      </c>
    </row>
    <row r="610" spans="1:5" x14ac:dyDescent="0.3">
      <c r="A610" s="15" t="s">
        <v>332</v>
      </c>
      <c r="B610" s="48" t="s">
        <v>42</v>
      </c>
      <c r="C610" s="48" t="s">
        <v>144</v>
      </c>
      <c r="D610" s="48"/>
      <c r="E610" s="38">
        <f>E611</f>
        <v>259.2</v>
      </c>
    </row>
    <row r="611" spans="1:5" x14ac:dyDescent="0.3">
      <c r="A611" s="9" t="s">
        <v>81</v>
      </c>
      <c r="B611" s="48" t="s">
        <v>42</v>
      </c>
      <c r="C611" s="48" t="s">
        <v>144</v>
      </c>
      <c r="D611" s="48" t="s">
        <v>83</v>
      </c>
      <c r="E611" s="38">
        <f>E612</f>
        <v>259.2</v>
      </c>
    </row>
    <row r="612" spans="1:5" x14ac:dyDescent="0.3">
      <c r="A612" s="9" t="s">
        <v>82</v>
      </c>
      <c r="B612" s="48" t="s">
        <v>42</v>
      </c>
      <c r="C612" s="48" t="s">
        <v>144</v>
      </c>
      <c r="D612" s="48" t="s">
        <v>84</v>
      </c>
      <c r="E612" s="38">
        <f>'вед новая '!F557</f>
        <v>259.2</v>
      </c>
    </row>
    <row r="613" spans="1:5" x14ac:dyDescent="0.3">
      <c r="A613" s="9" t="s">
        <v>223</v>
      </c>
      <c r="B613" s="48" t="s">
        <v>42</v>
      </c>
      <c r="C613" s="48" t="s">
        <v>145</v>
      </c>
      <c r="D613" s="48"/>
      <c r="E613" s="38">
        <f>E614</f>
        <v>330</v>
      </c>
    </row>
    <row r="614" spans="1:5" x14ac:dyDescent="0.3">
      <c r="A614" s="9" t="s">
        <v>81</v>
      </c>
      <c r="B614" s="48" t="s">
        <v>42</v>
      </c>
      <c r="C614" s="48" t="s">
        <v>145</v>
      </c>
      <c r="D614" s="48" t="s">
        <v>83</v>
      </c>
      <c r="E614" s="38">
        <f>E615</f>
        <v>330</v>
      </c>
    </row>
    <row r="615" spans="1:5" x14ac:dyDescent="0.3">
      <c r="A615" s="9" t="s">
        <v>82</v>
      </c>
      <c r="B615" s="48" t="s">
        <v>42</v>
      </c>
      <c r="C615" s="48" t="s">
        <v>145</v>
      </c>
      <c r="D615" s="48" t="s">
        <v>84</v>
      </c>
      <c r="E615" s="38">
        <f>'вед новая '!F560</f>
        <v>330</v>
      </c>
    </row>
    <row r="616" spans="1:5" x14ac:dyDescent="0.3">
      <c r="A616" s="9" t="s">
        <v>626</v>
      </c>
      <c r="B616" s="48" t="s">
        <v>42</v>
      </c>
      <c r="C616" s="48" t="s">
        <v>627</v>
      </c>
      <c r="D616" s="48"/>
      <c r="E616" s="38">
        <f>E617</f>
        <v>1500</v>
      </c>
    </row>
    <row r="617" spans="1:5" x14ac:dyDescent="0.3">
      <c r="A617" s="9" t="s">
        <v>81</v>
      </c>
      <c r="B617" s="48" t="s">
        <v>42</v>
      </c>
      <c r="C617" s="48" t="s">
        <v>627</v>
      </c>
      <c r="D617" s="48" t="s">
        <v>83</v>
      </c>
      <c r="E617" s="38">
        <f>E618</f>
        <v>1500</v>
      </c>
    </row>
    <row r="618" spans="1:5" x14ac:dyDescent="0.3">
      <c r="A618" s="9" t="s">
        <v>82</v>
      </c>
      <c r="B618" s="48" t="s">
        <v>42</v>
      </c>
      <c r="C618" s="48" t="s">
        <v>627</v>
      </c>
      <c r="D618" s="48" t="s">
        <v>84</v>
      </c>
      <c r="E618" s="38">
        <v>1500</v>
      </c>
    </row>
    <row r="619" spans="1:5" ht="26.4" x14ac:dyDescent="0.3">
      <c r="A619" s="9" t="s">
        <v>309</v>
      </c>
      <c r="B619" s="48" t="s">
        <v>42</v>
      </c>
      <c r="C619" s="48" t="s">
        <v>146</v>
      </c>
      <c r="D619" s="48"/>
      <c r="E619" s="38">
        <f>E620</f>
        <v>200</v>
      </c>
    </row>
    <row r="620" spans="1:5" x14ac:dyDescent="0.3">
      <c r="A620" s="9" t="s">
        <v>81</v>
      </c>
      <c r="B620" s="48" t="s">
        <v>42</v>
      </c>
      <c r="C620" s="48" t="s">
        <v>146</v>
      </c>
      <c r="D620" s="48" t="s">
        <v>83</v>
      </c>
      <c r="E620" s="38">
        <f>E621</f>
        <v>200</v>
      </c>
    </row>
    <row r="621" spans="1:5" x14ac:dyDescent="0.3">
      <c r="A621" s="9" t="s">
        <v>82</v>
      </c>
      <c r="B621" s="48" t="s">
        <v>42</v>
      </c>
      <c r="C621" s="48" t="s">
        <v>146</v>
      </c>
      <c r="D621" s="48" t="s">
        <v>84</v>
      </c>
      <c r="E621" s="38">
        <f>'вед новая '!F566</f>
        <v>200</v>
      </c>
    </row>
    <row r="622" spans="1:5" ht="26.4" hidden="1" x14ac:dyDescent="0.25">
      <c r="A622" s="7" t="s">
        <v>124</v>
      </c>
      <c r="B622" s="48" t="s">
        <v>42</v>
      </c>
      <c r="C622" s="48" t="s">
        <v>157</v>
      </c>
      <c r="D622" s="48" t="s">
        <v>245</v>
      </c>
      <c r="E622" s="38">
        <f>E623</f>
        <v>0</v>
      </c>
    </row>
    <row r="623" spans="1:5" ht="26.4" hidden="1" x14ac:dyDescent="0.3">
      <c r="A623" s="9" t="s">
        <v>79</v>
      </c>
      <c r="B623" s="48" t="s">
        <v>42</v>
      </c>
      <c r="C623" s="48" t="s">
        <v>157</v>
      </c>
      <c r="D623" s="48" t="s">
        <v>63</v>
      </c>
      <c r="E623" s="38">
        <f>E624</f>
        <v>0</v>
      </c>
    </row>
    <row r="624" spans="1:5" hidden="1" x14ac:dyDescent="0.3">
      <c r="A624" s="9" t="s">
        <v>99</v>
      </c>
      <c r="B624" s="48" t="s">
        <v>42</v>
      </c>
      <c r="C624" s="48" t="s">
        <v>157</v>
      </c>
      <c r="D624" s="48" t="s">
        <v>100</v>
      </c>
      <c r="E624" s="38"/>
    </row>
    <row r="625" spans="1:5" x14ac:dyDescent="0.3">
      <c r="A625" s="9" t="s">
        <v>222</v>
      </c>
      <c r="B625" s="48" t="s">
        <v>42</v>
      </c>
      <c r="C625" s="48" t="s">
        <v>147</v>
      </c>
      <c r="D625" s="48"/>
      <c r="E625" s="38">
        <f>E626+E628</f>
        <v>700</v>
      </c>
    </row>
    <row r="626" spans="1:5" ht="26.4" x14ac:dyDescent="0.3">
      <c r="A626" s="9" t="s">
        <v>79</v>
      </c>
      <c r="B626" s="48" t="s">
        <v>42</v>
      </c>
      <c r="C626" s="48" t="s">
        <v>147</v>
      </c>
      <c r="D626" s="48" t="s">
        <v>63</v>
      </c>
      <c r="E626" s="38">
        <f>E627</f>
        <v>167.8</v>
      </c>
    </row>
    <row r="627" spans="1:5" x14ac:dyDescent="0.3">
      <c r="A627" s="9" t="s">
        <v>99</v>
      </c>
      <c r="B627" s="48" t="s">
        <v>42</v>
      </c>
      <c r="C627" s="48" t="s">
        <v>147</v>
      </c>
      <c r="D627" s="48" t="s">
        <v>100</v>
      </c>
      <c r="E627" s="38">
        <f>'вед новая '!F572</f>
        <v>167.8</v>
      </c>
    </row>
    <row r="628" spans="1:5" x14ac:dyDescent="0.3">
      <c r="A628" s="9" t="s">
        <v>89</v>
      </c>
      <c r="B628" s="48" t="s">
        <v>42</v>
      </c>
      <c r="C628" s="48" t="s">
        <v>147</v>
      </c>
      <c r="D628" s="48" t="s">
        <v>90</v>
      </c>
      <c r="E628" s="38">
        <f>E629</f>
        <v>532.20000000000005</v>
      </c>
    </row>
    <row r="629" spans="1:5" x14ac:dyDescent="0.3">
      <c r="A629" s="15" t="s">
        <v>96</v>
      </c>
      <c r="B629" s="48" t="s">
        <v>42</v>
      </c>
      <c r="C629" s="48" t="s">
        <v>147</v>
      </c>
      <c r="D629" s="48" t="s">
        <v>97</v>
      </c>
      <c r="E629" s="38">
        <f>'вед новая '!F574</f>
        <v>532.20000000000005</v>
      </c>
    </row>
    <row r="630" spans="1:5" hidden="1" x14ac:dyDescent="0.3">
      <c r="A630" s="15" t="s">
        <v>331</v>
      </c>
      <c r="B630" s="48" t="s">
        <v>42</v>
      </c>
      <c r="C630" s="48" t="s">
        <v>148</v>
      </c>
      <c r="D630" s="48"/>
      <c r="E630" s="38">
        <f>E631</f>
        <v>0</v>
      </c>
    </row>
    <row r="631" spans="1:5" hidden="1" x14ac:dyDescent="0.3">
      <c r="A631" s="9" t="s">
        <v>89</v>
      </c>
      <c r="B631" s="48" t="s">
        <v>42</v>
      </c>
      <c r="C631" s="48" t="s">
        <v>148</v>
      </c>
      <c r="D631" s="48" t="s">
        <v>90</v>
      </c>
      <c r="E631" s="38">
        <f>E632</f>
        <v>0</v>
      </c>
    </row>
    <row r="632" spans="1:5" hidden="1" x14ac:dyDescent="0.3">
      <c r="A632" s="15" t="s">
        <v>96</v>
      </c>
      <c r="B632" s="48" t="s">
        <v>42</v>
      </c>
      <c r="C632" s="48" t="s">
        <v>148</v>
      </c>
      <c r="D632" s="48" t="s">
        <v>97</v>
      </c>
      <c r="E632" s="38"/>
    </row>
    <row r="633" spans="1:5" ht="52.8" x14ac:dyDescent="0.25">
      <c r="A633" s="17" t="s">
        <v>116</v>
      </c>
      <c r="B633" s="48" t="s">
        <v>42</v>
      </c>
      <c r="C633" s="48" t="s">
        <v>149</v>
      </c>
      <c r="D633" s="48"/>
      <c r="E633" s="38">
        <f>E634+E636+E638</f>
        <v>863553</v>
      </c>
    </row>
    <row r="634" spans="1:5" ht="26.4" x14ac:dyDescent="0.3">
      <c r="A634" s="9" t="s">
        <v>79</v>
      </c>
      <c r="B634" s="48" t="s">
        <v>42</v>
      </c>
      <c r="C634" s="48" t="s">
        <v>149</v>
      </c>
      <c r="D634" s="48" t="s">
        <v>63</v>
      </c>
      <c r="E634" s="38">
        <f>E635</f>
        <v>55872.3</v>
      </c>
    </row>
    <row r="635" spans="1:5" x14ac:dyDescent="0.3">
      <c r="A635" s="9" t="s">
        <v>99</v>
      </c>
      <c r="B635" s="48" t="s">
        <v>42</v>
      </c>
      <c r="C635" s="48" t="s">
        <v>149</v>
      </c>
      <c r="D635" s="48" t="s">
        <v>100</v>
      </c>
      <c r="E635" s="38">
        <f>'вед новая '!F580</f>
        <v>55872.3</v>
      </c>
    </row>
    <row r="636" spans="1:5" x14ac:dyDescent="0.3">
      <c r="A636" s="9" t="s">
        <v>81</v>
      </c>
      <c r="B636" s="48" t="s">
        <v>42</v>
      </c>
      <c r="C636" s="48" t="s">
        <v>149</v>
      </c>
      <c r="D636" s="48" t="s">
        <v>83</v>
      </c>
      <c r="E636" s="38">
        <f>E637</f>
        <v>494</v>
      </c>
    </row>
    <row r="637" spans="1:5" x14ac:dyDescent="0.3">
      <c r="A637" s="9" t="s">
        <v>82</v>
      </c>
      <c r="B637" s="48" t="s">
        <v>42</v>
      </c>
      <c r="C637" s="48" t="s">
        <v>149</v>
      </c>
      <c r="D637" s="48" t="s">
        <v>84</v>
      </c>
      <c r="E637" s="38">
        <f>'вед новая '!F582</f>
        <v>494</v>
      </c>
    </row>
    <row r="638" spans="1:5" x14ac:dyDescent="0.3">
      <c r="A638" s="9" t="s">
        <v>89</v>
      </c>
      <c r="B638" s="48" t="s">
        <v>42</v>
      </c>
      <c r="C638" s="48" t="s">
        <v>149</v>
      </c>
      <c r="D638" s="48" t="s">
        <v>90</v>
      </c>
      <c r="E638" s="38">
        <f>E639</f>
        <v>807186.7</v>
      </c>
    </row>
    <row r="639" spans="1:5" x14ac:dyDescent="0.3">
      <c r="A639" s="15" t="s">
        <v>96</v>
      </c>
      <c r="B639" s="48" t="s">
        <v>42</v>
      </c>
      <c r="C639" s="48" t="s">
        <v>149</v>
      </c>
      <c r="D639" s="48" t="s">
        <v>97</v>
      </c>
      <c r="E639" s="38">
        <f>'вед новая '!F584</f>
        <v>807186.7</v>
      </c>
    </row>
    <row r="640" spans="1:5" ht="66" x14ac:dyDescent="0.25">
      <c r="A640" s="17" t="s">
        <v>119</v>
      </c>
      <c r="B640" s="48" t="s">
        <v>42</v>
      </c>
      <c r="C640" s="48" t="s">
        <v>150</v>
      </c>
      <c r="D640" s="48" t="s">
        <v>245</v>
      </c>
      <c r="E640" s="38">
        <f>E641</f>
        <v>4141</v>
      </c>
    </row>
    <row r="641" spans="1:5" x14ac:dyDescent="0.3">
      <c r="A641" s="9" t="s">
        <v>89</v>
      </c>
      <c r="B641" s="48" t="s">
        <v>42</v>
      </c>
      <c r="C641" s="48" t="s">
        <v>150</v>
      </c>
      <c r="D641" s="48" t="s">
        <v>90</v>
      </c>
      <c r="E641" s="38">
        <f>E642</f>
        <v>4141</v>
      </c>
    </row>
    <row r="642" spans="1:5" ht="13.2" x14ac:dyDescent="0.25">
      <c r="A642" s="56" t="s">
        <v>629</v>
      </c>
      <c r="B642" s="48" t="s">
        <v>42</v>
      </c>
      <c r="C642" s="48" t="s">
        <v>150</v>
      </c>
      <c r="D642" s="48" t="s">
        <v>630</v>
      </c>
      <c r="E642" s="38">
        <v>4141</v>
      </c>
    </row>
    <row r="643" spans="1:5" ht="39.6" x14ac:dyDescent="0.3">
      <c r="A643" s="9" t="s">
        <v>115</v>
      </c>
      <c r="B643" s="48" t="s">
        <v>42</v>
      </c>
      <c r="C643" s="48" t="s">
        <v>151</v>
      </c>
      <c r="D643" s="48" t="s">
        <v>245</v>
      </c>
      <c r="E643" s="38">
        <f>E646+E644</f>
        <v>55007</v>
      </c>
    </row>
    <row r="644" spans="1:5" x14ac:dyDescent="0.3">
      <c r="A644" s="9" t="s">
        <v>89</v>
      </c>
      <c r="B644" s="48" t="s">
        <v>42</v>
      </c>
      <c r="C644" s="48" t="s">
        <v>151</v>
      </c>
      <c r="D644" s="48" t="s">
        <v>90</v>
      </c>
      <c r="E644" s="38">
        <f>E645</f>
        <v>54842.400000000001</v>
      </c>
    </row>
    <row r="645" spans="1:5" x14ac:dyDescent="0.3">
      <c r="A645" s="15" t="s">
        <v>96</v>
      </c>
      <c r="B645" s="48" t="s">
        <v>42</v>
      </c>
      <c r="C645" s="48" t="s">
        <v>151</v>
      </c>
      <c r="D645" s="48" t="s">
        <v>97</v>
      </c>
      <c r="E645" s="38">
        <v>54842.400000000001</v>
      </c>
    </row>
    <row r="646" spans="1:5" ht="13.2" x14ac:dyDescent="0.25">
      <c r="A646" s="56" t="s">
        <v>629</v>
      </c>
      <c r="B646" s="48" t="s">
        <v>42</v>
      </c>
      <c r="C646" s="48" t="s">
        <v>151</v>
      </c>
      <c r="D646" s="48" t="s">
        <v>630</v>
      </c>
      <c r="E646" s="38">
        <v>164.6</v>
      </c>
    </row>
    <row r="647" spans="1:5" ht="26.4" x14ac:dyDescent="0.25">
      <c r="A647" s="7" t="s">
        <v>120</v>
      </c>
      <c r="B647" s="48" t="s">
        <v>42</v>
      </c>
      <c r="C647" s="48" t="s">
        <v>152</v>
      </c>
      <c r="D647" s="48" t="s">
        <v>245</v>
      </c>
      <c r="E647" s="38">
        <f>E648+E650</f>
        <v>790</v>
      </c>
    </row>
    <row r="648" spans="1:5" x14ac:dyDescent="0.3">
      <c r="A648" s="9" t="s">
        <v>37</v>
      </c>
      <c r="B648" s="48" t="s">
        <v>42</v>
      </c>
      <c r="C648" s="48" t="s">
        <v>152</v>
      </c>
      <c r="D648" s="48" t="s">
        <v>38</v>
      </c>
      <c r="E648" s="38">
        <f>E649</f>
        <v>79.900000000000006</v>
      </c>
    </row>
    <row r="649" spans="1:5" x14ac:dyDescent="0.3">
      <c r="A649" s="9" t="s">
        <v>44</v>
      </c>
      <c r="B649" s="48" t="s">
        <v>42</v>
      </c>
      <c r="C649" s="48" t="s">
        <v>152</v>
      </c>
      <c r="D649" s="48" t="s">
        <v>45</v>
      </c>
      <c r="E649" s="38">
        <f>'вед новая '!F594</f>
        <v>79.900000000000006</v>
      </c>
    </row>
    <row r="650" spans="1:5" x14ac:dyDescent="0.3">
      <c r="A650" s="9" t="s">
        <v>89</v>
      </c>
      <c r="B650" s="48" t="s">
        <v>42</v>
      </c>
      <c r="C650" s="48" t="s">
        <v>152</v>
      </c>
      <c r="D650" s="48" t="s">
        <v>90</v>
      </c>
      <c r="E650" s="38">
        <f>E651</f>
        <v>710.1</v>
      </c>
    </row>
    <row r="651" spans="1:5" x14ac:dyDescent="0.3">
      <c r="A651" s="15" t="s">
        <v>96</v>
      </c>
      <c r="B651" s="48" t="s">
        <v>42</v>
      </c>
      <c r="C651" s="48" t="s">
        <v>152</v>
      </c>
      <c r="D651" s="48" t="s">
        <v>97</v>
      </c>
      <c r="E651" s="38">
        <f>'вед новая '!F596</f>
        <v>710.1</v>
      </c>
    </row>
    <row r="652" spans="1:5" ht="26.4" x14ac:dyDescent="0.25">
      <c r="A652" s="7" t="s">
        <v>305</v>
      </c>
      <c r="B652" s="48" t="s">
        <v>42</v>
      </c>
      <c r="C652" s="48" t="s">
        <v>153</v>
      </c>
      <c r="D652" s="48"/>
      <c r="E652" s="38">
        <f>E653</f>
        <v>7640</v>
      </c>
    </row>
    <row r="653" spans="1:5" x14ac:dyDescent="0.3">
      <c r="A653" s="9" t="s">
        <v>81</v>
      </c>
      <c r="B653" s="48" t="s">
        <v>42</v>
      </c>
      <c r="C653" s="48" t="s">
        <v>153</v>
      </c>
      <c r="D653" s="48" t="s">
        <v>83</v>
      </c>
      <c r="E653" s="38">
        <f>E654</f>
        <v>7640</v>
      </c>
    </row>
    <row r="654" spans="1:5" x14ac:dyDescent="0.3">
      <c r="A654" s="9" t="s">
        <v>82</v>
      </c>
      <c r="B654" s="48" t="s">
        <v>42</v>
      </c>
      <c r="C654" s="48" t="s">
        <v>153</v>
      </c>
      <c r="D654" s="48" t="s">
        <v>84</v>
      </c>
      <c r="E654" s="38">
        <v>7640</v>
      </c>
    </row>
    <row r="655" spans="1:5" ht="26.4" x14ac:dyDescent="0.3">
      <c r="A655" s="15" t="s">
        <v>121</v>
      </c>
      <c r="B655" s="48" t="s">
        <v>42</v>
      </c>
      <c r="C655" s="48" t="s">
        <v>236</v>
      </c>
      <c r="D655" s="48"/>
      <c r="E655" s="38">
        <f>E656</f>
        <v>420</v>
      </c>
    </row>
    <row r="656" spans="1:5" x14ac:dyDescent="0.3">
      <c r="A656" s="9" t="s">
        <v>81</v>
      </c>
      <c r="B656" s="48" t="s">
        <v>42</v>
      </c>
      <c r="C656" s="48" t="s">
        <v>236</v>
      </c>
      <c r="D656" s="48" t="s">
        <v>83</v>
      </c>
      <c r="E656" s="38">
        <f>E657</f>
        <v>420</v>
      </c>
    </row>
    <row r="657" spans="1:5" x14ac:dyDescent="0.3">
      <c r="A657" s="9" t="s">
        <v>82</v>
      </c>
      <c r="B657" s="48" t="s">
        <v>42</v>
      </c>
      <c r="C657" s="48" t="s">
        <v>236</v>
      </c>
      <c r="D657" s="48" t="s">
        <v>84</v>
      </c>
      <c r="E657" s="38">
        <f>'вед новая '!F602</f>
        <v>420</v>
      </c>
    </row>
    <row r="658" spans="1:5" ht="26.4" x14ac:dyDescent="0.3">
      <c r="A658" s="15" t="s">
        <v>707</v>
      </c>
      <c r="B658" s="48" t="s">
        <v>42</v>
      </c>
      <c r="C658" s="48" t="s">
        <v>238</v>
      </c>
      <c r="D658" s="48"/>
      <c r="E658" s="38">
        <f>E659</f>
        <v>100</v>
      </c>
    </row>
    <row r="659" spans="1:5" x14ac:dyDescent="0.3">
      <c r="A659" s="9" t="s">
        <v>81</v>
      </c>
      <c r="B659" s="48" t="s">
        <v>42</v>
      </c>
      <c r="C659" s="48" t="s">
        <v>238</v>
      </c>
      <c r="D659" s="48" t="s">
        <v>83</v>
      </c>
      <c r="E659" s="38">
        <f>E660</f>
        <v>100</v>
      </c>
    </row>
    <row r="660" spans="1:5" x14ac:dyDescent="0.3">
      <c r="A660" s="9" t="s">
        <v>82</v>
      </c>
      <c r="B660" s="48" t="s">
        <v>42</v>
      </c>
      <c r="C660" s="48" t="s">
        <v>238</v>
      </c>
      <c r="D660" s="48" t="s">
        <v>84</v>
      </c>
      <c r="E660" s="38">
        <v>100</v>
      </c>
    </row>
    <row r="661" spans="1:5" x14ac:dyDescent="0.3">
      <c r="A661" s="9" t="s">
        <v>263</v>
      </c>
      <c r="B661" s="48" t="s">
        <v>42</v>
      </c>
      <c r="C661" s="48" t="s">
        <v>235</v>
      </c>
      <c r="D661" s="48"/>
      <c r="E661" s="38">
        <f>E662+E664</f>
        <v>2203.5</v>
      </c>
    </row>
    <row r="662" spans="1:5" x14ac:dyDescent="0.3">
      <c r="A662" s="9" t="s">
        <v>81</v>
      </c>
      <c r="B662" s="48" t="s">
        <v>42</v>
      </c>
      <c r="C662" s="48" t="s">
        <v>235</v>
      </c>
      <c r="D662" s="48" t="s">
        <v>83</v>
      </c>
      <c r="E662" s="38">
        <f>E663</f>
        <v>165</v>
      </c>
    </row>
    <row r="663" spans="1:5" x14ac:dyDescent="0.3">
      <c r="A663" s="9" t="s">
        <v>82</v>
      </c>
      <c r="B663" s="48" t="s">
        <v>42</v>
      </c>
      <c r="C663" s="48" t="s">
        <v>235</v>
      </c>
      <c r="D663" s="48" t="s">
        <v>84</v>
      </c>
      <c r="E663" s="38">
        <v>165</v>
      </c>
    </row>
    <row r="664" spans="1:5" x14ac:dyDescent="0.3">
      <c r="A664" s="9" t="s">
        <v>89</v>
      </c>
      <c r="B664" s="48" t="s">
        <v>42</v>
      </c>
      <c r="C664" s="48" t="s">
        <v>235</v>
      </c>
      <c r="D664" s="48" t="s">
        <v>90</v>
      </c>
      <c r="E664" s="38">
        <f>E665</f>
        <v>2038.5</v>
      </c>
    </row>
    <row r="665" spans="1:5" x14ac:dyDescent="0.3">
      <c r="A665" s="15" t="s">
        <v>96</v>
      </c>
      <c r="B665" s="48" t="s">
        <v>42</v>
      </c>
      <c r="C665" s="48" t="s">
        <v>235</v>
      </c>
      <c r="D665" s="48" t="s">
        <v>97</v>
      </c>
      <c r="E665" s="38">
        <v>2038.5</v>
      </c>
    </row>
    <row r="666" spans="1:5" ht="26.4" x14ac:dyDescent="0.3">
      <c r="A666" s="9" t="s">
        <v>329</v>
      </c>
      <c r="B666" s="48" t="s">
        <v>42</v>
      </c>
      <c r="C666" s="48" t="s">
        <v>234</v>
      </c>
      <c r="D666" s="48"/>
      <c r="E666" s="38">
        <f>E667</f>
        <v>7640</v>
      </c>
    </row>
    <row r="667" spans="1:5" x14ac:dyDescent="0.3">
      <c r="A667" s="9" t="s">
        <v>81</v>
      </c>
      <c r="B667" s="48" t="s">
        <v>42</v>
      </c>
      <c r="C667" s="48" t="s">
        <v>234</v>
      </c>
      <c r="D667" s="48" t="s">
        <v>83</v>
      </c>
      <c r="E667" s="38">
        <f>E668</f>
        <v>7640</v>
      </c>
    </row>
    <row r="668" spans="1:5" x14ac:dyDescent="0.3">
      <c r="A668" s="9" t="s">
        <v>82</v>
      </c>
      <c r="B668" s="48" t="s">
        <v>42</v>
      </c>
      <c r="C668" s="48" t="s">
        <v>234</v>
      </c>
      <c r="D668" s="48" t="s">
        <v>84</v>
      </c>
      <c r="E668" s="38">
        <v>7640</v>
      </c>
    </row>
    <row r="669" spans="1:5" ht="26.4" x14ac:dyDescent="0.3">
      <c r="A669" s="9" t="s">
        <v>122</v>
      </c>
      <c r="B669" s="48" t="s">
        <v>42</v>
      </c>
      <c r="C669" s="48" t="s">
        <v>237</v>
      </c>
      <c r="D669" s="48"/>
      <c r="E669" s="38">
        <f>E670</f>
        <v>100</v>
      </c>
    </row>
    <row r="670" spans="1:5" x14ac:dyDescent="0.3">
      <c r="A670" s="9" t="s">
        <v>81</v>
      </c>
      <c r="B670" s="48" t="s">
        <v>42</v>
      </c>
      <c r="C670" s="48" t="s">
        <v>237</v>
      </c>
      <c r="D670" s="48" t="s">
        <v>83</v>
      </c>
      <c r="E670" s="38">
        <f>E671</f>
        <v>100</v>
      </c>
    </row>
    <row r="671" spans="1:5" x14ac:dyDescent="0.3">
      <c r="A671" s="9" t="s">
        <v>82</v>
      </c>
      <c r="B671" s="48" t="s">
        <v>42</v>
      </c>
      <c r="C671" s="48" t="s">
        <v>237</v>
      </c>
      <c r="D671" s="48" t="s">
        <v>84</v>
      </c>
      <c r="E671" s="38">
        <v>100</v>
      </c>
    </row>
    <row r="672" spans="1:5" x14ac:dyDescent="0.3">
      <c r="A672" s="9" t="s">
        <v>330</v>
      </c>
      <c r="B672" s="48" t="s">
        <v>42</v>
      </c>
      <c r="C672" s="48" t="s">
        <v>321</v>
      </c>
      <c r="D672" s="48"/>
      <c r="E672" s="38">
        <f>E673</f>
        <v>4528</v>
      </c>
    </row>
    <row r="673" spans="1:5" x14ac:dyDescent="0.3">
      <c r="A673" s="9" t="s">
        <v>81</v>
      </c>
      <c r="B673" s="48" t="s">
        <v>42</v>
      </c>
      <c r="C673" s="48" t="s">
        <v>321</v>
      </c>
      <c r="D673" s="48" t="s">
        <v>83</v>
      </c>
      <c r="E673" s="38">
        <f>E674</f>
        <v>4528</v>
      </c>
    </row>
    <row r="674" spans="1:5" x14ac:dyDescent="0.3">
      <c r="A674" s="9" t="s">
        <v>82</v>
      </c>
      <c r="B674" s="48" t="s">
        <v>42</v>
      </c>
      <c r="C674" s="48" t="s">
        <v>321</v>
      </c>
      <c r="D674" s="48" t="s">
        <v>84</v>
      </c>
      <c r="E674" s="38">
        <f>'вед новая '!F619</f>
        <v>4528</v>
      </c>
    </row>
    <row r="675" spans="1:5" ht="13.2" x14ac:dyDescent="0.25">
      <c r="A675" s="56" t="s">
        <v>434</v>
      </c>
      <c r="B675" s="48" t="s">
        <v>42</v>
      </c>
      <c r="C675" s="61" t="s">
        <v>437</v>
      </c>
      <c r="D675" s="61"/>
      <c r="E675" s="62">
        <f>E676</f>
        <v>14857.5</v>
      </c>
    </row>
    <row r="676" spans="1:5" ht="13.2" x14ac:dyDescent="0.25">
      <c r="A676" s="56" t="s">
        <v>435</v>
      </c>
      <c r="B676" s="48" t="s">
        <v>42</v>
      </c>
      <c r="C676" s="61" t="s">
        <v>437</v>
      </c>
      <c r="D676" s="61" t="s">
        <v>36</v>
      </c>
      <c r="E676" s="62">
        <f>E677</f>
        <v>14857.5</v>
      </c>
    </row>
    <row r="677" spans="1:5" ht="13.2" x14ac:dyDescent="0.25">
      <c r="A677" s="56" t="s">
        <v>436</v>
      </c>
      <c r="B677" s="48" t="s">
        <v>42</v>
      </c>
      <c r="C677" s="61" t="s">
        <v>437</v>
      </c>
      <c r="D677" s="61" t="s">
        <v>95</v>
      </c>
      <c r="E677" s="62">
        <v>14857.5</v>
      </c>
    </row>
    <row r="678" spans="1:5" ht="13.2" x14ac:dyDescent="0.25">
      <c r="A678" s="56" t="s">
        <v>438</v>
      </c>
      <c r="B678" s="48" t="s">
        <v>42</v>
      </c>
      <c r="C678" s="61" t="s">
        <v>439</v>
      </c>
      <c r="D678" s="61"/>
      <c r="E678" s="62">
        <f>E679</f>
        <v>8918.4</v>
      </c>
    </row>
    <row r="679" spans="1:5" ht="13.2" x14ac:dyDescent="0.25">
      <c r="A679" s="56" t="s">
        <v>435</v>
      </c>
      <c r="B679" s="48" t="s">
        <v>42</v>
      </c>
      <c r="C679" s="61" t="s">
        <v>439</v>
      </c>
      <c r="D679" s="61" t="s">
        <v>36</v>
      </c>
      <c r="E679" s="62">
        <f>E680</f>
        <v>8918.4</v>
      </c>
    </row>
    <row r="680" spans="1:5" ht="13.2" x14ac:dyDescent="0.25">
      <c r="A680" s="56" t="s">
        <v>436</v>
      </c>
      <c r="B680" s="48" t="s">
        <v>42</v>
      </c>
      <c r="C680" s="61" t="s">
        <v>439</v>
      </c>
      <c r="D680" s="61" t="s">
        <v>95</v>
      </c>
      <c r="E680" s="38">
        <f>'вед новая '!F625</f>
        <v>8918.4</v>
      </c>
    </row>
    <row r="681" spans="1:5" ht="13.2" x14ac:dyDescent="0.25">
      <c r="A681" s="7" t="s">
        <v>369</v>
      </c>
      <c r="B681" s="48" t="s">
        <v>42</v>
      </c>
      <c r="C681" s="48" t="s">
        <v>194</v>
      </c>
      <c r="D681" s="61"/>
      <c r="E681" s="38">
        <f>E682</f>
        <v>18787</v>
      </c>
    </row>
    <row r="682" spans="1:5" ht="13.2" x14ac:dyDescent="0.25">
      <c r="A682" s="7" t="s">
        <v>0</v>
      </c>
      <c r="B682" s="48" t="s">
        <v>42</v>
      </c>
      <c r="C682" s="48" t="s">
        <v>230</v>
      </c>
      <c r="D682" s="61"/>
      <c r="E682" s="38">
        <f>E683+E686+E689</f>
        <v>18787</v>
      </c>
    </row>
    <row r="683" spans="1:5" ht="26.4" x14ac:dyDescent="0.25">
      <c r="A683" s="7" t="s">
        <v>725</v>
      </c>
      <c r="B683" s="48" t="s">
        <v>42</v>
      </c>
      <c r="C683" s="48" t="s">
        <v>479</v>
      </c>
      <c r="D683" s="48"/>
      <c r="E683" s="38">
        <f>E684</f>
        <v>8087</v>
      </c>
    </row>
    <row r="684" spans="1:5" x14ac:dyDescent="0.3">
      <c r="A684" s="9" t="s">
        <v>81</v>
      </c>
      <c r="B684" s="48" t="s">
        <v>42</v>
      </c>
      <c r="C684" s="48" t="s">
        <v>479</v>
      </c>
      <c r="D684" s="48" t="s">
        <v>83</v>
      </c>
      <c r="E684" s="38">
        <f>E685</f>
        <v>8087</v>
      </c>
    </row>
    <row r="685" spans="1:5" x14ac:dyDescent="0.3">
      <c r="A685" s="9" t="s">
        <v>82</v>
      </c>
      <c r="B685" s="48" t="s">
        <v>42</v>
      </c>
      <c r="C685" s="48" t="s">
        <v>479</v>
      </c>
      <c r="D685" s="48" t="s">
        <v>84</v>
      </c>
      <c r="E685" s="38">
        <v>8087</v>
      </c>
    </row>
    <row r="686" spans="1:5" x14ac:dyDescent="0.3">
      <c r="A686" s="9" t="s">
        <v>475</v>
      </c>
      <c r="B686" s="48" t="s">
        <v>42</v>
      </c>
      <c r="C686" s="48" t="s">
        <v>480</v>
      </c>
      <c r="D686" s="48"/>
      <c r="E686" s="38">
        <f>E687</f>
        <v>5000</v>
      </c>
    </row>
    <row r="687" spans="1:5" x14ac:dyDescent="0.3">
      <c r="A687" s="9" t="s">
        <v>81</v>
      </c>
      <c r="B687" s="48" t="s">
        <v>42</v>
      </c>
      <c r="C687" s="48" t="s">
        <v>480</v>
      </c>
      <c r="D687" s="48" t="s">
        <v>83</v>
      </c>
      <c r="E687" s="38">
        <f>E688</f>
        <v>5000</v>
      </c>
    </row>
    <row r="688" spans="1:5" x14ac:dyDescent="0.3">
      <c r="A688" s="9" t="s">
        <v>82</v>
      </c>
      <c r="B688" s="48" t="s">
        <v>42</v>
      </c>
      <c r="C688" s="48" t="s">
        <v>480</v>
      </c>
      <c r="D688" s="48" t="s">
        <v>84</v>
      </c>
      <c r="E688" s="38">
        <v>5000</v>
      </c>
    </row>
    <row r="689" spans="1:5" x14ac:dyDescent="0.3">
      <c r="A689" s="9" t="s">
        <v>476</v>
      </c>
      <c r="B689" s="48" t="s">
        <v>42</v>
      </c>
      <c r="C689" s="48" t="s">
        <v>481</v>
      </c>
      <c r="D689" s="48"/>
      <c r="E689" s="38">
        <f>E690</f>
        <v>5700</v>
      </c>
    </row>
    <row r="690" spans="1:5" x14ac:dyDescent="0.3">
      <c r="A690" s="9" t="s">
        <v>81</v>
      </c>
      <c r="B690" s="48" t="s">
        <v>42</v>
      </c>
      <c r="C690" s="48" t="s">
        <v>481</v>
      </c>
      <c r="D690" s="48" t="s">
        <v>83</v>
      </c>
      <c r="E690" s="38">
        <f>E691</f>
        <v>5700</v>
      </c>
    </row>
    <row r="691" spans="1:5" x14ac:dyDescent="0.3">
      <c r="A691" s="9" t="s">
        <v>82</v>
      </c>
      <c r="B691" s="48" t="s">
        <v>42</v>
      </c>
      <c r="C691" s="48" t="s">
        <v>481</v>
      </c>
      <c r="D691" s="48" t="s">
        <v>84</v>
      </c>
      <c r="E691" s="38">
        <v>5700</v>
      </c>
    </row>
    <row r="692" spans="1:5" x14ac:dyDescent="0.3">
      <c r="A692" s="22" t="s">
        <v>307</v>
      </c>
      <c r="B692" s="6" t="s">
        <v>308</v>
      </c>
      <c r="C692" s="6"/>
      <c r="D692" s="6"/>
      <c r="E692" s="36">
        <f>E693+E711+E728</f>
        <v>491374.9</v>
      </c>
    </row>
    <row r="693" spans="1:5" ht="13.2" x14ac:dyDescent="0.25">
      <c r="A693" s="7" t="s">
        <v>580</v>
      </c>
      <c r="B693" s="48" t="s">
        <v>308</v>
      </c>
      <c r="C693" s="48" t="s">
        <v>167</v>
      </c>
      <c r="D693" s="48"/>
      <c r="E693" s="38">
        <f>E694</f>
        <v>104316.2</v>
      </c>
    </row>
    <row r="694" spans="1:5" ht="13.2" x14ac:dyDescent="0.25">
      <c r="A694" s="78" t="s">
        <v>708</v>
      </c>
      <c r="B694" s="48" t="s">
        <v>308</v>
      </c>
      <c r="C694" s="48" t="s">
        <v>168</v>
      </c>
      <c r="D694" s="48"/>
      <c r="E694" s="38">
        <f>E695+E699+E702+E705+E708</f>
        <v>104316.2</v>
      </c>
    </row>
    <row r="695" spans="1:5" ht="13.2" x14ac:dyDescent="0.25">
      <c r="A695" s="7" t="s">
        <v>132</v>
      </c>
      <c r="B695" s="48" t="s">
        <v>308</v>
      </c>
      <c r="C695" s="48" t="s">
        <v>169</v>
      </c>
      <c r="D695" s="48" t="s">
        <v>245</v>
      </c>
      <c r="E695" s="38">
        <f>E696</f>
        <v>85814.2</v>
      </c>
    </row>
    <row r="696" spans="1:5" x14ac:dyDescent="0.3">
      <c r="A696" s="9" t="s">
        <v>89</v>
      </c>
      <c r="B696" s="48" t="s">
        <v>308</v>
      </c>
      <c r="C696" s="48" t="s">
        <v>169</v>
      </c>
      <c r="D696" s="48" t="s">
        <v>90</v>
      </c>
      <c r="E696" s="38">
        <f>E697+E698</f>
        <v>85814.2</v>
      </c>
    </row>
    <row r="697" spans="1:5" x14ac:dyDescent="0.3">
      <c r="A697" s="15" t="s">
        <v>96</v>
      </c>
      <c r="B697" s="48" t="s">
        <v>308</v>
      </c>
      <c r="C697" s="48" t="s">
        <v>169</v>
      </c>
      <c r="D697" s="48" t="s">
        <v>97</v>
      </c>
      <c r="E697" s="38">
        <f>'вед новая '!F642</f>
        <v>42826.6</v>
      </c>
    </row>
    <row r="698" spans="1:5" x14ac:dyDescent="0.3">
      <c r="A698" s="15" t="s">
        <v>98</v>
      </c>
      <c r="B698" s="48" t="s">
        <v>308</v>
      </c>
      <c r="C698" s="48" t="s">
        <v>169</v>
      </c>
      <c r="D698" s="48" t="s">
        <v>91</v>
      </c>
      <c r="E698" s="38">
        <f>'вед новая '!F643</f>
        <v>42987.6</v>
      </c>
    </row>
    <row r="699" spans="1:5" ht="26.4" hidden="1" x14ac:dyDescent="0.3">
      <c r="A699" s="15" t="s">
        <v>313</v>
      </c>
      <c r="B699" s="48" t="s">
        <v>308</v>
      </c>
      <c r="C699" s="48" t="s">
        <v>314</v>
      </c>
      <c r="D699" s="48"/>
      <c r="E699" s="38">
        <f>E700</f>
        <v>0</v>
      </c>
    </row>
    <row r="700" spans="1:5" hidden="1" x14ac:dyDescent="0.3">
      <c r="A700" s="9" t="s">
        <v>89</v>
      </c>
      <c r="B700" s="48" t="s">
        <v>308</v>
      </c>
      <c r="C700" s="48" t="s">
        <v>314</v>
      </c>
      <c r="D700" s="48" t="s">
        <v>90</v>
      </c>
      <c r="E700" s="38">
        <f>E701</f>
        <v>0</v>
      </c>
    </row>
    <row r="701" spans="1:5" hidden="1" x14ac:dyDescent="0.3">
      <c r="A701" s="15" t="s">
        <v>98</v>
      </c>
      <c r="B701" s="48" t="s">
        <v>308</v>
      </c>
      <c r="C701" s="48" t="s">
        <v>314</v>
      </c>
      <c r="D701" s="48" t="s">
        <v>91</v>
      </c>
      <c r="E701" s="38"/>
    </row>
    <row r="702" spans="1:5" ht="26.4" hidden="1" x14ac:dyDescent="0.3">
      <c r="A702" s="9" t="s">
        <v>226</v>
      </c>
      <c r="B702" s="48" t="s">
        <v>308</v>
      </c>
      <c r="C702" s="48" t="s">
        <v>170</v>
      </c>
      <c r="D702" s="48"/>
      <c r="E702" s="38">
        <f>E703</f>
        <v>0</v>
      </c>
    </row>
    <row r="703" spans="1:5" hidden="1" x14ac:dyDescent="0.3">
      <c r="A703" s="9" t="s">
        <v>89</v>
      </c>
      <c r="B703" s="48" t="s">
        <v>308</v>
      </c>
      <c r="C703" s="48" t="s">
        <v>170</v>
      </c>
      <c r="D703" s="48" t="s">
        <v>90</v>
      </c>
      <c r="E703" s="38">
        <f>E704</f>
        <v>0</v>
      </c>
    </row>
    <row r="704" spans="1:5" hidden="1" x14ac:dyDescent="0.3">
      <c r="A704" s="15" t="s">
        <v>98</v>
      </c>
      <c r="B704" s="48" t="s">
        <v>308</v>
      </c>
      <c r="C704" s="48" t="s">
        <v>170</v>
      </c>
      <c r="D704" s="48" t="s">
        <v>91</v>
      </c>
      <c r="E704" s="38"/>
    </row>
    <row r="705" spans="1:5" ht="26.4" x14ac:dyDescent="0.3">
      <c r="A705" s="15" t="s">
        <v>427</v>
      </c>
      <c r="B705" s="48" t="s">
        <v>308</v>
      </c>
      <c r="C705" s="48" t="s">
        <v>428</v>
      </c>
      <c r="D705" s="48"/>
      <c r="E705" s="38">
        <f>E706</f>
        <v>17915</v>
      </c>
    </row>
    <row r="706" spans="1:5" x14ac:dyDescent="0.3">
      <c r="A706" s="9" t="s">
        <v>89</v>
      </c>
      <c r="B706" s="48" t="s">
        <v>308</v>
      </c>
      <c r="C706" s="48" t="s">
        <v>428</v>
      </c>
      <c r="D706" s="48" t="s">
        <v>90</v>
      </c>
      <c r="E706" s="38">
        <f>E707</f>
        <v>17915</v>
      </c>
    </row>
    <row r="707" spans="1:5" x14ac:dyDescent="0.3">
      <c r="A707" s="15" t="s">
        <v>98</v>
      </c>
      <c r="B707" s="48" t="s">
        <v>308</v>
      </c>
      <c r="C707" s="48" t="s">
        <v>428</v>
      </c>
      <c r="D707" s="48" t="s">
        <v>97</v>
      </c>
      <c r="E707" s="38">
        <v>17915</v>
      </c>
    </row>
    <row r="708" spans="1:5" ht="26.4" x14ac:dyDescent="0.25">
      <c r="A708" s="92" t="s">
        <v>692</v>
      </c>
      <c r="B708" s="48" t="s">
        <v>308</v>
      </c>
      <c r="C708" s="93" t="s">
        <v>698</v>
      </c>
      <c r="D708" s="93"/>
      <c r="E708" s="38">
        <f>E709</f>
        <v>587</v>
      </c>
    </row>
    <row r="709" spans="1:5" ht="13.2" x14ac:dyDescent="0.25">
      <c r="A709" s="92" t="s">
        <v>89</v>
      </c>
      <c r="B709" s="48" t="s">
        <v>308</v>
      </c>
      <c r="C709" s="93" t="s">
        <v>698</v>
      </c>
      <c r="D709" s="93" t="s">
        <v>90</v>
      </c>
      <c r="E709" s="38">
        <f>E710</f>
        <v>587</v>
      </c>
    </row>
    <row r="710" spans="1:5" ht="13.2" x14ac:dyDescent="0.25">
      <c r="A710" s="94" t="s">
        <v>92</v>
      </c>
      <c r="B710" s="48" t="s">
        <v>308</v>
      </c>
      <c r="C710" s="93" t="s">
        <v>698</v>
      </c>
      <c r="D710" s="95" t="s">
        <v>91</v>
      </c>
      <c r="E710" s="38">
        <f>'вед новая '!F655</f>
        <v>587</v>
      </c>
    </row>
    <row r="711" spans="1:5" ht="13.2" x14ac:dyDescent="0.25">
      <c r="A711" s="7" t="s">
        <v>363</v>
      </c>
      <c r="B711" s="48" t="s">
        <v>308</v>
      </c>
      <c r="C711" s="48" t="s">
        <v>46</v>
      </c>
      <c r="D711" s="48"/>
      <c r="E711" s="38">
        <f>E712</f>
        <v>168854</v>
      </c>
    </row>
    <row r="712" spans="1:5" x14ac:dyDescent="0.3">
      <c r="A712" s="13" t="s">
        <v>392</v>
      </c>
      <c r="B712" s="48" t="s">
        <v>308</v>
      </c>
      <c r="C712" s="48" t="s">
        <v>304</v>
      </c>
      <c r="D712" s="48"/>
      <c r="E712" s="38">
        <f>E713+E716+E719+E722+E725</f>
        <v>168854</v>
      </c>
    </row>
    <row r="713" spans="1:5" x14ac:dyDescent="0.3">
      <c r="A713" s="43" t="s">
        <v>333</v>
      </c>
      <c r="B713" s="48" t="s">
        <v>308</v>
      </c>
      <c r="C713" s="48" t="s">
        <v>154</v>
      </c>
      <c r="D713" s="48" t="s">
        <v>245</v>
      </c>
      <c r="E713" s="38">
        <f>E714</f>
        <v>168574</v>
      </c>
    </row>
    <row r="714" spans="1:5" x14ac:dyDescent="0.3">
      <c r="A714" s="9" t="s">
        <v>89</v>
      </c>
      <c r="B714" s="48" t="s">
        <v>308</v>
      </c>
      <c r="C714" s="48" t="s">
        <v>154</v>
      </c>
      <c r="D714" s="48" t="s">
        <v>90</v>
      </c>
      <c r="E714" s="38">
        <f>E715</f>
        <v>168574</v>
      </c>
    </row>
    <row r="715" spans="1:5" x14ac:dyDescent="0.3">
      <c r="A715" s="15" t="s">
        <v>96</v>
      </c>
      <c r="B715" s="48" t="s">
        <v>308</v>
      </c>
      <c r="C715" s="48" t="s">
        <v>154</v>
      </c>
      <c r="D715" s="48" t="s">
        <v>97</v>
      </c>
      <c r="E715" s="38">
        <f>'вед новая '!F660</f>
        <v>168574</v>
      </c>
    </row>
    <row r="716" spans="1:5" x14ac:dyDescent="0.3">
      <c r="A716" s="43" t="s">
        <v>625</v>
      </c>
      <c r="B716" s="48" t="s">
        <v>308</v>
      </c>
      <c r="C716" s="48" t="s">
        <v>628</v>
      </c>
      <c r="D716" s="48" t="s">
        <v>245</v>
      </c>
      <c r="E716" s="38">
        <f>E717</f>
        <v>180</v>
      </c>
    </row>
    <row r="717" spans="1:5" x14ac:dyDescent="0.3">
      <c r="A717" s="9" t="s">
        <v>89</v>
      </c>
      <c r="B717" s="48" t="s">
        <v>308</v>
      </c>
      <c r="C717" s="48" t="s">
        <v>628</v>
      </c>
      <c r="D717" s="48" t="s">
        <v>90</v>
      </c>
      <c r="E717" s="38">
        <f>E718</f>
        <v>180</v>
      </c>
    </row>
    <row r="718" spans="1:5" x14ac:dyDescent="0.3">
      <c r="A718" s="15" t="s">
        <v>96</v>
      </c>
      <c r="B718" s="48" t="s">
        <v>308</v>
      </c>
      <c r="C718" s="48" t="s">
        <v>628</v>
      </c>
      <c r="D718" s="48" t="s">
        <v>97</v>
      </c>
      <c r="E718" s="38">
        <v>180</v>
      </c>
    </row>
    <row r="719" spans="1:5" ht="26.4" hidden="1" x14ac:dyDescent="0.25">
      <c r="A719" s="7" t="s">
        <v>334</v>
      </c>
      <c r="B719" s="48" t="s">
        <v>308</v>
      </c>
      <c r="C719" s="48" t="s">
        <v>158</v>
      </c>
      <c r="D719" s="48" t="s">
        <v>245</v>
      </c>
      <c r="E719" s="38">
        <f>E720</f>
        <v>0</v>
      </c>
    </row>
    <row r="720" spans="1:5" ht="26.4" hidden="1" x14ac:dyDescent="0.3">
      <c r="A720" s="9" t="s">
        <v>79</v>
      </c>
      <c r="B720" s="48" t="s">
        <v>308</v>
      </c>
      <c r="C720" s="48" t="s">
        <v>158</v>
      </c>
      <c r="D720" s="48" t="s">
        <v>63</v>
      </c>
      <c r="E720" s="38">
        <f>E721</f>
        <v>0</v>
      </c>
    </row>
    <row r="721" spans="1:5" hidden="1" x14ac:dyDescent="0.3">
      <c r="A721" s="9" t="s">
        <v>99</v>
      </c>
      <c r="B721" s="48" t="s">
        <v>308</v>
      </c>
      <c r="C721" s="48" t="s">
        <v>158</v>
      </c>
      <c r="D721" s="48" t="s">
        <v>100</v>
      </c>
      <c r="E721" s="38"/>
    </row>
    <row r="722" spans="1:5" x14ac:dyDescent="0.3">
      <c r="A722" s="9" t="s">
        <v>222</v>
      </c>
      <c r="B722" s="48" t="s">
        <v>308</v>
      </c>
      <c r="C722" s="48" t="s">
        <v>155</v>
      </c>
      <c r="D722" s="48" t="s">
        <v>245</v>
      </c>
      <c r="E722" s="38">
        <f>E723</f>
        <v>100</v>
      </c>
    </row>
    <row r="723" spans="1:5" x14ac:dyDescent="0.3">
      <c r="A723" s="9" t="s">
        <v>89</v>
      </c>
      <c r="B723" s="48" t="s">
        <v>308</v>
      </c>
      <c r="C723" s="48" t="s">
        <v>155</v>
      </c>
      <c r="D723" s="48" t="s">
        <v>90</v>
      </c>
      <c r="E723" s="38">
        <f>E724</f>
        <v>100</v>
      </c>
    </row>
    <row r="724" spans="1:5" x14ac:dyDescent="0.3">
      <c r="A724" s="15" t="s">
        <v>96</v>
      </c>
      <c r="B724" s="48" t="s">
        <v>308</v>
      </c>
      <c r="C724" s="48" t="s">
        <v>155</v>
      </c>
      <c r="D724" s="48" t="s">
        <v>97</v>
      </c>
      <c r="E724" s="38">
        <f>'вед новая '!F669</f>
        <v>100</v>
      </c>
    </row>
    <row r="725" spans="1:5" hidden="1" x14ac:dyDescent="0.3">
      <c r="A725" s="15" t="s">
        <v>310</v>
      </c>
      <c r="B725" s="48" t="s">
        <v>308</v>
      </c>
      <c r="C725" s="48" t="s">
        <v>311</v>
      </c>
      <c r="D725" s="48"/>
      <c r="E725" s="38">
        <f>E726</f>
        <v>0</v>
      </c>
    </row>
    <row r="726" spans="1:5" hidden="1" x14ac:dyDescent="0.3">
      <c r="A726" s="9" t="s">
        <v>89</v>
      </c>
      <c r="B726" s="48" t="s">
        <v>308</v>
      </c>
      <c r="C726" s="48" t="s">
        <v>311</v>
      </c>
      <c r="D726" s="48" t="s">
        <v>90</v>
      </c>
      <c r="E726" s="38">
        <f>E727</f>
        <v>0</v>
      </c>
    </row>
    <row r="727" spans="1:5" hidden="1" x14ac:dyDescent="0.3">
      <c r="A727" s="15" t="s">
        <v>96</v>
      </c>
      <c r="B727" s="48" t="s">
        <v>308</v>
      </c>
      <c r="C727" s="48" t="s">
        <v>311</v>
      </c>
      <c r="D727" s="48" t="s">
        <v>97</v>
      </c>
      <c r="E727" s="38"/>
    </row>
    <row r="728" spans="1:5" ht="13.2" x14ac:dyDescent="0.25">
      <c r="A728" s="78" t="s">
        <v>364</v>
      </c>
      <c r="B728" s="48" t="s">
        <v>308</v>
      </c>
      <c r="C728" s="48" t="s">
        <v>171</v>
      </c>
      <c r="D728" s="48"/>
      <c r="E728" s="38">
        <f>E729</f>
        <v>218204.7</v>
      </c>
    </row>
    <row r="729" spans="1:5" ht="26.4" x14ac:dyDescent="0.25">
      <c r="A729" s="7" t="s">
        <v>442</v>
      </c>
      <c r="B729" s="48" t="s">
        <v>308</v>
      </c>
      <c r="C729" s="48" t="s">
        <v>172</v>
      </c>
      <c r="D729" s="48" t="s">
        <v>245</v>
      </c>
      <c r="E729" s="38">
        <f>E730</f>
        <v>218204.7</v>
      </c>
    </row>
    <row r="730" spans="1:5" x14ac:dyDescent="0.3">
      <c r="A730" s="9" t="s">
        <v>89</v>
      </c>
      <c r="B730" s="48" t="s">
        <v>308</v>
      </c>
      <c r="C730" s="48" t="s">
        <v>172</v>
      </c>
      <c r="D730" s="48" t="s">
        <v>90</v>
      </c>
      <c r="E730" s="38">
        <f>E731</f>
        <v>218204.7</v>
      </c>
    </row>
    <row r="731" spans="1:5" x14ac:dyDescent="0.3">
      <c r="A731" s="15" t="s">
        <v>96</v>
      </c>
      <c r="B731" s="48" t="s">
        <v>308</v>
      </c>
      <c r="C731" s="48" t="s">
        <v>172</v>
      </c>
      <c r="D731" s="48" t="s">
        <v>97</v>
      </c>
      <c r="E731" s="38">
        <f>'вед новая '!F676</f>
        <v>218204.7</v>
      </c>
    </row>
    <row r="732" spans="1:5" x14ac:dyDescent="0.3">
      <c r="A732" s="82" t="s">
        <v>57</v>
      </c>
      <c r="B732" s="6" t="s">
        <v>58</v>
      </c>
      <c r="C732" s="6"/>
      <c r="D732" s="6"/>
      <c r="E732" s="36">
        <f>E733</f>
        <v>601</v>
      </c>
    </row>
    <row r="733" spans="1:5" ht="13.2" x14ac:dyDescent="0.25">
      <c r="A733" s="7" t="s">
        <v>363</v>
      </c>
      <c r="B733" s="48" t="s">
        <v>58</v>
      </c>
      <c r="C733" s="48" t="s">
        <v>46</v>
      </c>
      <c r="D733" s="48"/>
      <c r="E733" s="38">
        <f>E734+E738+E742</f>
        <v>601</v>
      </c>
    </row>
    <row r="734" spans="1:5" x14ac:dyDescent="0.3">
      <c r="A734" s="13" t="s">
        <v>390</v>
      </c>
      <c r="B734" s="48" t="s">
        <v>58</v>
      </c>
      <c r="C734" s="48" t="s">
        <v>137</v>
      </c>
      <c r="D734" s="48"/>
      <c r="E734" s="38">
        <f>E735</f>
        <v>200</v>
      </c>
    </row>
    <row r="735" spans="1:5" ht="26.4" x14ac:dyDescent="0.25">
      <c r="A735" s="7" t="s">
        <v>334</v>
      </c>
      <c r="B735" s="48" t="s">
        <v>58</v>
      </c>
      <c r="C735" s="48" t="s">
        <v>156</v>
      </c>
      <c r="D735" s="48"/>
      <c r="E735" s="38">
        <f>E736</f>
        <v>200</v>
      </c>
    </row>
    <row r="736" spans="1:5" ht="26.4" x14ac:dyDescent="0.3">
      <c r="A736" s="9" t="s">
        <v>79</v>
      </c>
      <c r="B736" s="48" t="s">
        <v>58</v>
      </c>
      <c r="C736" s="48" t="s">
        <v>156</v>
      </c>
      <c r="D736" s="48" t="s">
        <v>63</v>
      </c>
      <c r="E736" s="38">
        <f>E737</f>
        <v>200</v>
      </c>
    </row>
    <row r="737" spans="1:5" x14ac:dyDescent="0.3">
      <c r="A737" s="9" t="s">
        <v>99</v>
      </c>
      <c r="B737" s="48" t="s">
        <v>58</v>
      </c>
      <c r="C737" s="48" t="s">
        <v>156</v>
      </c>
      <c r="D737" s="48" t="s">
        <v>100</v>
      </c>
      <c r="E737" s="38">
        <f>'вед новая '!F682</f>
        <v>200</v>
      </c>
    </row>
    <row r="738" spans="1:5" x14ac:dyDescent="0.3">
      <c r="A738" s="13" t="s">
        <v>391</v>
      </c>
      <c r="B738" s="48" t="s">
        <v>58</v>
      </c>
      <c r="C738" s="48" t="s">
        <v>47</v>
      </c>
      <c r="D738" s="48"/>
      <c r="E738" s="38">
        <f>E739</f>
        <v>350</v>
      </c>
    </row>
    <row r="739" spans="1:5" ht="26.4" x14ac:dyDescent="0.25">
      <c r="A739" s="7" t="s">
        <v>334</v>
      </c>
      <c r="B739" s="48" t="s">
        <v>58</v>
      </c>
      <c r="C739" s="48" t="s">
        <v>157</v>
      </c>
      <c r="D739" s="48"/>
      <c r="E739" s="38">
        <f>E740</f>
        <v>350</v>
      </c>
    </row>
    <row r="740" spans="1:5" ht="26.4" x14ac:dyDescent="0.3">
      <c r="A740" s="9" t="s">
        <v>79</v>
      </c>
      <c r="B740" s="48" t="s">
        <v>58</v>
      </c>
      <c r="C740" s="48" t="s">
        <v>157</v>
      </c>
      <c r="D740" s="48" t="s">
        <v>63</v>
      </c>
      <c r="E740" s="38">
        <f>E741</f>
        <v>350</v>
      </c>
    </row>
    <row r="741" spans="1:5" x14ac:dyDescent="0.3">
      <c r="A741" s="9" t="s">
        <v>99</v>
      </c>
      <c r="B741" s="48" t="s">
        <v>58</v>
      </c>
      <c r="C741" s="48" t="s">
        <v>157</v>
      </c>
      <c r="D741" s="48" t="s">
        <v>100</v>
      </c>
      <c r="E741" s="38">
        <f>'вед новая '!F686</f>
        <v>350</v>
      </c>
    </row>
    <row r="742" spans="1:5" x14ac:dyDescent="0.3">
      <c r="A742" s="13" t="s">
        <v>392</v>
      </c>
      <c r="B742" s="48" t="s">
        <v>58</v>
      </c>
      <c r="C742" s="48" t="s">
        <v>304</v>
      </c>
      <c r="D742" s="48"/>
      <c r="E742" s="38">
        <f>E743</f>
        <v>51</v>
      </c>
    </row>
    <row r="743" spans="1:5" ht="26.4" x14ac:dyDescent="0.25">
      <c r="A743" s="7" t="s">
        <v>334</v>
      </c>
      <c r="B743" s="48" t="s">
        <v>58</v>
      </c>
      <c r="C743" s="48" t="s">
        <v>158</v>
      </c>
      <c r="D743" s="48" t="s">
        <v>245</v>
      </c>
      <c r="E743" s="38">
        <f>E744</f>
        <v>51</v>
      </c>
    </row>
    <row r="744" spans="1:5" ht="26.4" x14ac:dyDescent="0.3">
      <c r="A744" s="9" t="s">
        <v>79</v>
      </c>
      <c r="B744" s="48" t="s">
        <v>58</v>
      </c>
      <c r="C744" s="48" t="s">
        <v>158</v>
      </c>
      <c r="D744" s="48" t="s">
        <v>63</v>
      </c>
      <c r="E744" s="38">
        <f>E745</f>
        <v>51</v>
      </c>
    </row>
    <row r="745" spans="1:5" x14ac:dyDescent="0.3">
      <c r="A745" s="9" t="s">
        <v>99</v>
      </c>
      <c r="B745" s="48" t="s">
        <v>58</v>
      </c>
      <c r="C745" s="48" t="s">
        <v>158</v>
      </c>
      <c r="D745" s="48" t="s">
        <v>100</v>
      </c>
      <c r="E745" s="38">
        <f>'вед новая '!F690</f>
        <v>51</v>
      </c>
    </row>
    <row r="746" spans="1:5" ht="13.2" x14ac:dyDescent="0.25">
      <c r="A746" s="21" t="s">
        <v>306</v>
      </c>
      <c r="B746" s="6" t="s">
        <v>24</v>
      </c>
      <c r="C746" s="6"/>
      <c r="D746" s="6"/>
      <c r="E746" s="36">
        <f>E747+E761</f>
        <v>124997.3</v>
      </c>
    </row>
    <row r="747" spans="1:5" ht="13.2" x14ac:dyDescent="0.25">
      <c r="A747" s="7" t="s">
        <v>363</v>
      </c>
      <c r="B747" s="48" t="s">
        <v>24</v>
      </c>
      <c r="C747" s="48" t="s">
        <v>46</v>
      </c>
      <c r="D747" s="48"/>
      <c r="E747" s="38">
        <f>E748</f>
        <v>32522.300000000003</v>
      </c>
    </row>
    <row r="748" spans="1:5" x14ac:dyDescent="0.3">
      <c r="A748" s="13" t="s">
        <v>392</v>
      </c>
      <c r="B748" s="48" t="s">
        <v>24</v>
      </c>
      <c r="C748" s="48" t="s">
        <v>304</v>
      </c>
      <c r="D748" s="48"/>
      <c r="E748" s="38">
        <f>E749+E756</f>
        <v>32522.300000000003</v>
      </c>
    </row>
    <row r="749" spans="1:5" x14ac:dyDescent="0.3">
      <c r="A749" s="9" t="s">
        <v>663</v>
      </c>
      <c r="B749" s="48" t="s">
        <v>24</v>
      </c>
      <c r="C749" s="48" t="s">
        <v>440</v>
      </c>
      <c r="D749" s="48"/>
      <c r="E749" s="38">
        <f>E754+E750+E752</f>
        <v>31338.100000000002</v>
      </c>
    </row>
    <row r="750" spans="1:5" x14ac:dyDescent="0.3">
      <c r="A750" s="9" t="s">
        <v>81</v>
      </c>
      <c r="B750" s="48" t="s">
        <v>24</v>
      </c>
      <c r="C750" s="48" t="s">
        <v>440</v>
      </c>
      <c r="D750" s="48" t="s">
        <v>83</v>
      </c>
      <c r="E750" s="38">
        <f>E751</f>
        <v>26119.7</v>
      </c>
    </row>
    <row r="751" spans="1:5" x14ac:dyDescent="0.3">
      <c r="A751" s="9" t="s">
        <v>82</v>
      </c>
      <c r="B751" s="48" t="s">
        <v>24</v>
      </c>
      <c r="C751" s="48" t="s">
        <v>440</v>
      </c>
      <c r="D751" s="48" t="s">
        <v>84</v>
      </c>
      <c r="E751" s="38">
        <f>'вед новая '!F696</f>
        <v>26119.7</v>
      </c>
    </row>
    <row r="752" spans="1:5" x14ac:dyDescent="0.3">
      <c r="A752" s="9" t="s">
        <v>89</v>
      </c>
      <c r="B752" s="48" t="s">
        <v>24</v>
      </c>
      <c r="C752" s="48" t="s">
        <v>440</v>
      </c>
      <c r="D752" s="48" t="s">
        <v>90</v>
      </c>
      <c r="E752" s="38">
        <f>E753</f>
        <v>218.4</v>
      </c>
    </row>
    <row r="753" spans="1:5" ht="13.2" x14ac:dyDescent="0.25">
      <c r="A753" s="56" t="s">
        <v>629</v>
      </c>
      <c r="B753" s="48" t="s">
        <v>24</v>
      </c>
      <c r="C753" s="48" t="s">
        <v>440</v>
      </c>
      <c r="D753" s="48" t="s">
        <v>630</v>
      </c>
      <c r="E753" s="38">
        <f>'вед новая '!F698</f>
        <v>218.4</v>
      </c>
    </row>
    <row r="754" spans="1:5" ht="13.2" x14ac:dyDescent="0.25">
      <c r="A754" s="14" t="s">
        <v>85</v>
      </c>
      <c r="B754" s="48" t="s">
        <v>24</v>
      </c>
      <c r="C754" s="48" t="s">
        <v>440</v>
      </c>
      <c r="D754" s="48" t="s">
        <v>87</v>
      </c>
      <c r="E754" s="38">
        <f>E755</f>
        <v>5000</v>
      </c>
    </row>
    <row r="755" spans="1:5" ht="26.4" x14ac:dyDescent="0.25">
      <c r="A755" s="7" t="s">
        <v>123</v>
      </c>
      <c r="B755" s="48" t="s">
        <v>24</v>
      </c>
      <c r="C755" s="48" t="s">
        <v>440</v>
      </c>
      <c r="D755" s="48" t="s">
        <v>43</v>
      </c>
      <c r="E755" s="38">
        <v>5000</v>
      </c>
    </row>
    <row r="756" spans="1:5" ht="13.2" x14ac:dyDescent="0.25">
      <c r="A756" s="7" t="s">
        <v>221</v>
      </c>
      <c r="B756" s="48" t="s">
        <v>24</v>
      </c>
      <c r="C756" s="48" t="s">
        <v>441</v>
      </c>
      <c r="D756" s="48" t="s">
        <v>245</v>
      </c>
      <c r="E756" s="38">
        <f>E757+E759</f>
        <v>1184.2</v>
      </c>
    </row>
    <row r="757" spans="1:5" x14ac:dyDescent="0.3">
      <c r="A757" s="9" t="s">
        <v>81</v>
      </c>
      <c r="B757" s="48" t="s">
        <v>24</v>
      </c>
      <c r="C757" s="48" t="s">
        <v>441</v>
      </c>
      <c r="D757" s="48" t="s">
        <v>83</v>
      </c>
      <c r="E757" s="38">
        <f>E758</f>
        <v>1184.2</v>
      </c>
    </row>
    <row r="758" spans="1:5" x14ac:dyDescent="0.3">
      <c r="A758" s="9" t="s">
        <v>82</v>
      </c>
      <c r="B758" s="48" t="s">
        <v>24</v>
      </c>
      <c r="C758" s="48" t="s">
        <v>441</v>
      </c>
      <c r="D758" s="48" t="s">
        <v>84</v>
      </c>
      <c r="E758" s="38">
        <v>1184.2</v>
      </c>
    </row>
    <row r="759" spans="1:5" hidden="1" x14ac:dyDescent="0.3">
      <c r="A759" s="9" t="s">
        <v>89</v>
      </c>
      <c r="B759" s="48" t="s">
        <v>24</v>
      </c>
      <c r="C759" s="48" t="s">
        <v>441</v>
      </c>
      <c r="D759" s="48" t="s">
        <v>90</v>
      </c>
      <c r="E759" s="38">
        <f>E760</f>
        <v>0</v>
      </c>
    </row>
    <row r="760" spans="1:5" hidden="1" x14ac:dyDescent="0.3">
      <c r="A760" s="15" t="s">
        <v>96</v>
      </c>
      <c r="B760" s="48" t="s">
        <v>24</v>
      </c>
      <c r="C760" s="48" t="s">
        <v>441</v>
      </c>
      <c r="D760" s="48" t="s">
        <v>97</v>
      </c>
      <c r="E760" s="38"/>
    </row>
    <row r="761" spans="1:5" ht="13.2" x14ac:dyDescent="0.25">
      <c r="A761" s="78" t="s">
        <v>412</v>
      </c>
      <c r="B761" s="48" t="s">
        <v>24</v>
      </c>
      <c r="C761" s="48" t="s">
        <v>173</v>
      </c>
      <c r="D761" s="48"/>
      <c r="E761" s="38">
        <f>E762+E781</f>
        <v>92475</v>
      </c>
    </row>
    <row r="762" spans="1:5" ht="13.2" x14ac:dyDescent="0.25">
      <c r="A762" s="78" t="s">
        <v>413</v>
      </c>
      <c r="B762" s="48" t="s">
        <v>24</v>
      </c>
      <c r="C762" s="48" t="s">
        <v>195</v>
      </c>
      <c r="D762" s="48"/>
      <c r="E762" s="38">
        <f>E763+E772+E775+E778</f>
        <v>77698</v>
      </c>
    </row>
    <row r="763" spans="1:5" ht="13.2" x14ac:dyDescent="0.25">
      <c r="A763" s="7" t="s">
        <v>134</v>
      </c>
      <c r="B763" s="48" t="s">
        <v>24</v>
      </c>
      <c r="C763" s="48" t="s">
        <v>196</v>
      </c>
      <c r="D763" s="48" t="s">
        <v>245</v>
      </c>
      <c r="E763" s="38">
        <f>E768+E764+E766+E770</f>
        <v>75437</v>
      </c>
    </row>
    <row r="764" spans="1:5" ht="26.4" hidden="1" x14ac:dyDescent="0.3">
      <c r="A764" s="9" t="s">
        <v>79</v>
      </c>
      <c r="B764" s="48" t="s">
        <v>24</v>
      </c>
      <c r="C764" s="48" t="s">
        <v>196</v>
      </c>
      <c r="D764" s="48" t="s">
        <v>63</v>
      </c>
      <c r="E764" s="38">
        <f>E765</f>
        <v>0</v>
      </c>
    </row>
    <row r="765" spans="1:5" hidden="1" x14ac:dyDescent="0.3">
      <c r="A765" s="9" t="s">
        <v>99</v>
      </c>
      <c r="B765" s="48" t="s">
        <v>24</v>
      </c>
      <c r="C765" s="48" t="s">
        <v>196</v>
      </c>
      <c r="D765" s="48" t="s">
        <v>100</v>
      </c>
      <c r="E765" s="38"/>
    </row>
    <row r="766" spans="1:5" hidden="1" x14ac:dyDescent="0.3">
      <c r="A766" s="9" t="s">
        <v>81</v>
      </c>
      <c r="B766" s="48" t="s">
        <v>24</v>
      </c>
      <c r="C766" s="48" t="s">
        <v>196</v>
      </c>
      <c r="D766" s="48" t="s">
        <v>83</v>
      </c>
      <c r="E766" s="38">
        <f>E767</f>
        <v>0</v>
      </c>
    </row>
    <row r="767" spans="1:5" hidden="1" x14ac:dyDescent="0.3">
      <c r="A767" s="9" t="s">
        <v>82</v>
      </c>
      <c r="B767" s="48" t="s">
        <v>24</v>
      </c>
      <c r="C767" s="48" t="s">
        <v>196</v>
      </c>
      <c r="D767" s="48" t="s">
        <v>84</v>
      </c>
      <c r="E767" s="38"/>
    </row>
    <row r="768" spans="1:5" x14ac:dyDescent="0.3">
      <c r="A768" s="9" t="s">
        <v>89</v>
      </c>
      <c r="B768" s="48" t="s">
        <v>24</v>
      </c>
      <c r="C768" s="48" t="s">
        <v>196</v>
      </c>
      <c r="D768" s="48" t="s">
        <v>90</v>
      </c>
      <c r="E768" s="38">
        <f>E769</f>
        <v>75437</v>
      </c>
    </row>
    <row r="769" spans="1:5" x14ac:dyDescent="0.3">
      <c r="A769" s="15" t="s">
        <v>96</v>
      </c>
      <c r="B769" s="48" t="s">
        <v>24</v>
      </c>
      <c r="C769" s="48" t="s">
        <v>196</v>
      </c>
      <c r="D769" s="48" t="s">
        <v>97</v>
      </c>
      <c r="E769" s="38">
        <f>'вед новая '!F714</f>
        <v>75437</v>
      </c>
    </row>
    <row r="770" spans="1:5" ht="13.2" hidden="1" x14ac:dyDescent="0.25">
      <c r="A770" s="8" t="s">
        <v>85</v>
      </c>
      <c r="B770" s="48" t="s">
        <v>24</v>
      </c>
      <c r="C770" s="48" t="s">
        <v>196</v>
      </c>
      <c r="D770" s="48" t="s">
        <v>87</v>
      </c>
      <c r="E770" s="38">
        <f>E771</f>
        <v>0</v>
      </c>
    </row>
    <row r="771" spans="1:5" hidden="1" x14ac:dyDescent="0.3">
      <c r="A771" s="9" t="s">
        <v>86</v>
      </c>
      <c r="B771" s="48" t="s">
        <v>24</v>
      </c>
      <c r="C771" s="48" t="s">
        <v>196</v>
      </c>
      <c r="D771" s="48" t="s">
        <v>88</v>
      </c>
      <c r="E771" s="38"/>
    </row>
    <row r="772" spans="1:5" x14ac:dyDescent="0.3">
      <c r="A772" s="15" t="s">
        <v>664</v>
      </c>
      <c r="B772" s="48" t="s">
        <v>24</v>
      </c>
      <c r="C772" s="48" t="s">
        <v>174</v>
      </c>
      <c r="D772" s="48" t="s">
        <v>245</v>
      </c>
      <c r="E772" s="38">
        <f>E773</f>
        <v>29</v>
      </c>
    </row>
    <row r="773" spans="1:5" x14ac:dyDescent="0.3">
      <c r="A773" s="9" t="s">
        <v>89</v>
      </c>
      <c r="B773" s="48" t="s">
        <v>24</v>
      </c>
      <c r="C773" s="48" t="s">
        <v>174</v>
      </c>
      <c r="D773" s="48" t="s">
        <v>90</v>
      </c>
      <c r="E773" s="38">
        <f>E774</f>
        <v>29</v>
      </c>
    </row>
    <row r="774" spans="1:5" x14ac:dyDescent="0.3">
      <c r="A774" s="15" t="s">
        <v>96</v>
      </c>
      <c r="B774" s="48" t="s">
        <v>24</v>
      </c>
      <c r="C774" s="48" t="s">
        <v>174</v>
      </c>
      <c r="D774" s="48" t="s">
        <v>97</v>
      </c>
      <c r="E774" s="38">
        <f>'вед новая '!F719</f>
        <v>29</v>
      </c>
    </row>
    <row r="775" spans="1:5" ht="13.2" x14ac:dyDescent="0.25">
      <c r="A775" s="7" t="s">
        <v>131</v>
      </c>
      <c r="B775" s="48" t="s">
        <v>24</v>
      </c>
      <c r="C775" s="48" t="s">
        <v>175</v>
      </c>
      <c r="D775" s="48"/>
      <c r="E775" s="38">
        <f>E776</f>
        <v>1832</v>
      </c>
    </row>
    <row r="776" spans="1:5" x14ac:dyDescent="0.3">
      <c r="A776" s="9" t="s">
        <v>89</v>
      </c>
      <c r="B776" s="48" t="s">
        <v>24</v>
      </c>
      <c r="C776" s="48" t="s">
        <v>175</v>
      </c>
      <c r="D776" s="48" t="s">
        <v>90</v>
      </c>
      <c r="E776" s="38">
        <f>E777</f>
        <v>1832</v>
      </c>
    </row>
    <row r="777" spans="1:5" x14ac:dyDescent="0.3">
      <c r="A777" s="15" t="s">
        <v>96</v>
      </c>
      <c r="B777" s="48" t="s">
        <v>24</v>
      </c>
      <c r="C777" s="48" t="s">
        <v>175</v>
      </c>
      <c r="D777" s="48" t="s">
        <v>97</v>
      </c>
      <c r="E777" s="38">
        <f>'вед новая '!F722</f>
        <v>1832</v>
      </c>
    </row>
    <row r="778" spans="1:5" ht="13.2" x14ac:dyDescent="0.25">
      <c r="A778" s="7" t="s">
        <v>631</v>
      </c>
      <c r="B778" s="48" t="s">
        <v>24</v>
      </c>
      <c r="C778" s="48" t="s">
        <v>695</v>
      </c>
      <c r="D778" s="48" t="s">
        <v>245</v>
      </c>
      <c r="E778" s="38">
        <f>E779</f>
        <v>400</v>
      </c>
    </row>
    <row r="779" spans="1:5" x14ac:dyDescent="0.3">
      <c r="A779" s="9" t="s">
        <v>89</v>
      </c>
      <c r="B779" s="48" t="s">
        <v>24</v>
      </c>
      <c r="C779" s="48" t="s">
        <v>695</v>
      </c>
      <c r="D779" s="48" t="s">
        <v>90</v>
      </c>
      <c r="E779" s="38">
        <f>E780</f>
        <v>400</v>
      </c>
    </row>
    <row r="780" spans="1:5" ht="13.2" x14ac:dyDescent="0.25">
      <c r="A780" s="56" t="s">
        <v>629</v>
      </c>
      <c r="B780" s="48" t="s">
        <v>24</v>
      </c>
      <c r="C780" s="48" t="s">
        <v>695</v>
      </c>
      <c r="D780" s="48" t="s">
        <v>630</v>
      </c>
      <c r="E780" s="38">
        <f>'вед новая '!F725</f>
        <v>400</v>
      </c>
    </row>
    <row r="781" spans="1:5" ht="13.2" x14ac:dyDescent="0.25">
      <c r="A781" s="78" t="s">
        <v>414</v>
      </c>
      <c r="B781" s="48" t="s">
        <v>24</v>
      </c>
      <c r="C781" s="48" t="s">
        <v>177</v>
      </c>
      <c r="D781" s="48"/>
      <c r="E781" s="38">
        <f>E782+E785+E788</f>
        <v>14777</v>
      </c>
    </row>
    <row r="782" spans="1:5" ht="13.2" x14ac:dyDescent="0.25">
      <c r="A782" s="7" t="s">
        <v>134</v>
      </c>
      <c r="B782" s="48" t="s">
        <v>24</v>
      </c>
      <c r="C782" s="48" t="s">
        <v>178</v>
      </c>
      <c r="D782" s="48" t="s">
        <v>245</v>
      </c>
      <c r="E782" s="38">
        <f>E783</f>
        <v>14209</v>
      </c>
    </row>
    <row r="783" spans="1:5" x14ac:dyDescent="0.3">
      <c r="A783" s="9" t="s">
        <v>89</v>
      </c>
      <c r="B783" s="48" t="s">
        <v>24</v>
      </c>
      <c r="C783" s="48" t="s">
        <v>178</v>
      </c>
      <c r="D783" s="48" t="s">
        <v>90</v>
      </c>
      <c r="E783" s="38">
        <f>E784</f>
        <v>14209</v>
      </c>
    </row>
    <row r="784" spans="1:5" x14ac:dyDescent="0.3">
      <c r="A784" s="15" t="s">
        <v>96</v>
      </c>
      <c r="B784" s="48" t="s">
        <v>24</v>
      </c>
      <c r="C784" s="48" t="s">
        <v>178</v>
      </c>
      <c r="D784" s="48" t="s">
        <v>97</v>
      </c>
      <c r="E784" s="38">
        <f>'вед новая '!F729</f>
        <v>14209</v>
      </c>
    </row>
    <row r="785" spans="1:5" ht="13.2" x14ac:dyDescent="0.25">
      <c r="A785" s="7" t="s">
        <v>131</v>
      </c>
      <c r="B785" s="48" t="s">
        <v>24</v>
      </c>
      <c r="C785" s="48" t="s">
        <v>176</v>
      </c>
      <c r="D785" s="48" t="s">
        <v>245</v>
      </c>
      <c r="E785" s="38">
        <f>E786</f>
        <v>368</v>
      </c>
    </row>
    <row r="786" spans="1:5" x14ac:dyDescent="0.3">
      <c r="A786" s="9" t="s">
        <v>89</v>
      </c>
      <c r="B786" s="48" t="s">
        <v>24</v>
      </c>
      <c r="C786" s="48" t="s">
        <v>176</v>
      </c>
      <c r="D786" s="48" t="s">
        <v>90</v>
      </c>
      <c r="E786" s="38">
        <f>E787</f>
        <v>368</v>
      </c>
    </row>
    <row r="787" spans="1:5" x14ac:dyDescent="0.3">
      <c r="A787" s="15" t="s">
        <v>96</v>
      </c>
      <c r="B787" s="48" t="s">
        <v>24</v>
      </c>
      <c r="C787" s="48" t="s">
        <v>176</v>
      </c>
      <c r="D787" s="48" t="s">
        <v>97</v>
      </c>
      <c r="E787" s="38">
        <f>'вед новая '!F732</f>
        <v>368</v>
      </c>
    </row>
    <row r="788" spans="1:5" ht="18" customHeight="1" x14ac:dyDescent="0.25">
      <c r="A788" s="7" t="s">
        <v>631</v>
      </c>
      <c r="B788" s="48" t="s">
        <v>24</v>
      </c>
      <c r="C788" s="48" t="s">
        <v>632</v>
      </c>
      <c r="D788" s="48" t="s">
        <v>245</v>
      </c>
      <c r="E788" s="38">
        <f>E789</f>
        <v>200</v>
      </c>
    </row>
    <row r="789" spans="1:5" x14ac:dyDescent="0.3">
      <c r="A789" s="9" t="s">
        <v>89</v>
      </c>
      <c r="B789" s="48" t="s">
        <v>24</v>
      </c>
      <c r="C789" s="48" t="s">
        <v>632</v>
      </c>
      <c r="D789" s="48" t="s">
        <v>90</v>
      </c>
      <c r="E789" s="38">
        <f>E790</f>
        <v>200</v>
      </c>
    </row>
    <row r="790" spans="1:5" ht="13.2" x14ac:dyDescent="0.25">
      <c r="A790" s="56" t="s">
        <v>629</v>
      </c>
      <c r="B790" s="48" t="s">
        <v>24</v>
      </c>
      <c r="C790" s="48" t="s">
        <v>632</v>
      </c>
      <c r="D790" s="48" t="s">
        <v>630</v>
      </c>
      <c r="E790" s="38">
        <f>'вед новая '!F735</f>
        <v>200</v>
      </c>
    </row>
    <row r="791" spans="1:5" ht="13.2" x14ac:dyDescent="0.25">
      <c r="A791" s="21" t="s">
        <v>25</v>
      </c>
      <c r="B791" s="6" t="s">
        <v>26</v>
      </c>
      <c r="C791" s="6"/>
      <c r="D791" s="6"/>
      <c r="E791" s="36">
        <f>E792+E813+E818</f>
        <v>26015.899999999998</v>
      </c>
    </row>
    <row r="792" spans="1:5" ht="13.2" x14ac:dyDescent="0.25">
      <c r="A792" s="7" t="s">
        <v>363</v>
      </c>
      <c r="B792" s="48" t="s">
        <v>26</v>
      </c>
      <c r="C792" s="48" t="s">
        <v>46</v>
      </c>
      <c r="D792" s="48"/>
      <c r="E792" s="38">
        <f>E793</f>
        <v>25895.899999999998</v>
      </c>
    </row>
    <row r="793" spans="1:5" x14ac:dyDescent="0.3">
      <c r="A793" s="15" t="s">
        <v>665</v>
      </c>
      <c r="B793" s="48" t="s">
        <v>26</v>
      </c>
      <c r="C793" s="48" t="s">
        <v>160</v>
      </c>
      <c r="D793" s="48"/>
      <c r="E793" s="38">
        <f>E794+E797+E804+E807+E810</f>
        <v>25895.899999999998</v>
      </c>
    </row>
    <row r="794" spans="1:5" x14ac:dyDescent="0.3">
      <c r="A794" s="43" t="s">
        <v>709</v>
      </c>
      <c r="B794" s="48" t="s">
        <v>26</v>
      </c>
      <c r="C794" s="48" t="s">
        <v>161</v>
      </c>
      <c r="D794" s="48"/>
      <c r="E794" s="38">
        <f>E795</f>
        <v>7712</v>
      </c>
    </row>
    <row r="795" spans="1:5" x14ac:dyDescent="0.3">
      <c r="A795" s="9" t="s">
        <v>89</v>
      </c>
      <c r="B795" s="48" t="s">
        <v>26</v>
      </c>
      <c r="C795" s="48" t="s">
        <v>161</v>
      </c>
      <c r="D795" s="48" t="s">
        <v>90</v>
      </c>
      <c r="E795" s="38">
        <f>E796</f>
        <v>7712</v>
      </c>
    </row>
    <row r="796" spans="1:5" x14ac:dyDescent="0.3">
      <c r="A796" s="15" t="s">
        <v>96</v>
      </c>
      <c r="B796" s="48" t="s">
        <v>26</v>
      </c>
      <c r="C796" s="48" t="s">
        <v>161</v>
      </c>
      <c r="D796" s="48" t="s">
        <v>97</v>
      </c>
      <c r="E796" s="38">
        <f>'вед новая '!F741</f>
        <v>7712</v>
      </c>
    </row>
    <row r="797" spans="1:5" ht="13.2" x14ac:dyDescent="0.25">
      <c r="A797" s="50" t="s">
        <v>336</v>
      </c>
      <c r="B797" s="48" t="s">
        <v>26</v>
      </c>
      <c r="C797" s="48" t="s">
        <v>162</v>
      </c>
      <c r="D797" s="48"/>
      <c r="E797" s="38">
        <f>E798+E800+E802</f>
        <v>15556.699999999999</v>
      </c>
    </row>
    <row r="798" spans="1:5" ht="26.4" x14ac:dyDescent="0.3">
      <c r="A798" s="9" t="s">
        <v>79</v>
      </c>
      <c r="B798" s="48" t="s">
        <v>26</v>
      </c>
      <c r="C798" s="48" t="s">
        <v>162</v>
      </c>
      <c r="D798" s="48" t="s">
        <v>63</v>
      </c>
      <c r="E798" s="38">
        <f>E799</f>
        <v>8939.7999999999993</v>
      </c>
    </row>
    <row r="799" spans="1:5" x14ac:dyDescent="0.3">
      <c r="A799" s="9" t="s">
        <v>99</v>
      </c>
      <c r="B799" s="48" t="s">
        <v>26</v>
      </c>
      <c r="C799" s="48" t="s">
        <v>162</v>
      </c>
      <c r="D799" s="48" t="s">
        <v>100</v>
      </c>
      <c r="E799" s="38">
        <f>'вед новая '!F744</f>
        <v>8939.7999999999993</v>
      </c>
    </row>
    <row r="800" spans="1:5" x14ac:dyDescent="0.3">
      <c r="A800" s="9" t="s">
        <v>81</v>
      </c>
      <c r="B800" s="48" t="s">
        <v>26</v>
      </c>
      <c r="C800" s="48" t="s">
        <v>162</v>
      </c>
      <c r="D800" s="48" t="s">
        <v>83</v>
      </c>
      <c r="E800" s="38">
        <f>E801</f>
        <v>6484</v>
      </c>
    </row>
    <row r="801" spans="1:5" x14ac:dyDescent="0.3">
      <c r="A801" s="9" t="s">
        <v>82</v>
      </c>
      <c r="B801" s="48" t="s">
        <v>26</v>
      </c>
      <c r="C801" s="48" t="s">
        <v>162</v>
      </c>
      <c r="D801" s="48" t="s">
        <v>84</v>
      </c>
      <c r="E801" s="38">
        <f>'вед новая '!F746</f>
        <v>6484</v>
      </c>
    </row>
    <row r="802" spans="1:5" ht="13.2" x14ac:dyDescent="0.25">
      <c r="A802" s="8" t="s">
        <v>85</v>
      </c>
      <c r="B802" s="48" t="s">
        <v>26</v>
      </c>
      <c r="C802" s="48" t="s">
        <v>162</v>
      </c>
      <c r="D802" s="48" t="s">
        <v>87</v>
      </c>
      <c r="E802" s="38">
        <f>E803</f>
        <v>132.9</v>
      </c>
    </row>
    <row r="803" spans="1:5" x14ac:dyDescent="0.3">
      <c r="A803" s="9" t="s">
        <v>86</v>
      </c>
      <c r="B803" s="48" t="s">
        <v>26</v>
      </c>
      <c r="C803" s="48" t="s">
        <v>162</v>
      </c>
      <c r="D803" s="48" t="s">
        <v>88</v>
      </c>
      <c r="E803" s="38">
        <f>'вед новая '!F748</f>
        <v>132.9</v>
      </c>
    </row>
    <row r="804" spans="1:5" x14ac:dyDescent="0.3">
      <c r="A804" s="9" t="s">
        <v>686</v>
      </c>
      <c r="B804" s="48" t="s">
        <v>26</v>
      </c>
      <c r="C804" s="48" t="s">
        <v>163</v>
      </c>
      <c r="D804" s="48"/>
      <c r="E804" s="38">
        <f>E805</f>
        <v>2547.1999999999998</v>
      </c>
    </row>
    <row r="805" spans="1:5" x14ac:dyDescent="0.3">
      <c r="A805" s="9" t="s">
        <v>81</v>
      </c>
      <c r="B805" s="48" t="s">
        <v>26</v>
      </c>
      <c r="C805" s="48" t="s">
        <v>163</v>
      </c>
      <c r="D805" s="48" t="s">
        <v>84</v>
      </c>
      <c r="E805" s="38">
        <f>E806</f>
        <v>2547.1999999999998</v>
      </c>
    </row>
    <row r="806" spans="1:5" x14ac:dyDescent="0.3">
      <c r="A806" s="9" t="s">
        <v>82</v>
      </c>
      <c r="B806" s="48" t="s">
        <v>26</v>
      </c>
      <c r="C806" s="48" t="s">
        <v>163</v>
      </c>
      <c r="D806" s="48" t="s">
        <v>84</v>
      </c>
      <c r="E806" s="38">
        <f>'вед новая '!F751</f>
        <v>2547.1999999999998</v>
      </c>
    </row>
    <row r="807" spans="1:5" x14ac:dyDescent="0.3">
      <c r="A807" s="9" t="s">
        <v>335</v>
      </c>
      <c r="B807" s="48" t="s">
        <v>26</v>
      </c>
      <c r="C807" s="48" t="s">
        <v>164</v>
      </c>
      <c r="D807" s="48"/>
      <c r="E807" s="38">
        <f>E808</f>
        <v>80</v>
      </c>
    </row>
    <row r="808" spans="1:5" x14ac:dyDescent="0.3">
      <c r="A808" s="9" t="s">
        <v>81</v>
      </c>
      <c r="B808" s="48" t="s">
        <v>26</v>
      </c>
      <c r="C808" s="48" t="s">
        <v>164</v>
      </c>
      <c r="D808" s="48" t="s">
        <v>83</v>
      </c>
      <c r="E808" s="38">
        <f>E809</f>
        <v>80</v>
      </c>
    </row>
    <row r="809" spans="1:5" x14ac:dyDescent="0.3">
      <c r="A809" s="9" t="s">
        <v>82</v>
      </c>
      <c r="B809" s="48" t="s">
        <v>26</v>
      </c>
      <c r="C809" s="48" t="s">
        <v>164</v>
      </c>
      <c r="D809" s="48" t="s">
        <v>84</v>
      </c>
      <c r="E809" s="38">
        <v>80</v>
      </c>
    </row>
    <row r="810" spans="1:5" x14ac:dyDescent="0.3">
      <c r="A810" s="9" t="s">
        <v>126</v>
      </c>
      <c r="B810" s="48" t="s">
        <v>26</v>
      </c>
      <c r="C810" s="48" t="s">
        <v>165</v>
      </c>
      <c r="D810" s="48"/>
      <c r="E810" s="38">
        <f>E811</f>
        <v>0</v>
      </c>
    </row>
    <row r="811" spans="1:5" x14ac:dyDescent="0.3">
      <c r="A811" s="9" t="s">
        <v>81</v>
      </c>
      <c r="B811" s="48" t="s">
        <v>26</v>
      </c>
      <c r="C811" s="48" t="s">
        <v>165</v>
      </c>
      <c r="D811" s="48" t="s">
        <v>83</v>
      </c>
      <c r="E811" s="38">
        <f>E812</f>
        <v>0</v>
      </c>
    </row>
    <row r="812" spans="1:5" x14ac:dyDescent="0.3">
      <c r="A812" s="9" t="s">
        <v>82</v>
      </c>
      <c r="B812" s="48" t="s">
        <v>26</v>
      </c>
      <c r="C812" s="48" t="s">
        <v>165</v>
      </c>
      <c r="D812" s="48" t="s">
        <v>84</v>
      </c>
      <c r="E812" s="38">
        <f>'вед новая '!F757</f>
        <v>0</v>
      </c>
    </row>
    <row r="813" spans="1:5" x14ac:dyDescent="0.3">
      <c r="A813" s="9" t="s">
        <v>370</v>
      </c>
      <c r="B813" s="48" t="s">
        <v>26</v>
      </c>
      <c r="C813" s="48" t="s">
        <v>278</v>
      </c>
      <c r="D813" s="48"/>
      <c r="E813" s="38">
        <f>E814</f>
        <v>100</v>
      </c>
    </row>
    <row r="814" spans="1:5" ht="13.2" x14ac:dyDescent="0.25">
      <c r="A814" s="7" t="s">
        <v>655</v>
      </c>
      <c r="B814" s="48" t="s">
        <v>26</v>
      </c>
      <c r="C814" s="48" t="s">
        <v>287</v>
      </c>
      <c r="D814" s="48" t="s">
        <v>245</v>
      </c>
      <c r="E814" s="38">
        <f>E815</f>
        <v>100</v>
      </c>
    </row>
    <row r="815" spans="1:5" ht="26.4" x14ac:dyDescent="0.3">
      <c r="A815" s="9" t="s">
        <v>678</v>
      </c>
      <c r="B815" s="48" t="s">
        <v>26</v>
      </c>
      <c r="C815" s="48" t="s">
        <v>487</v>
      </c>
      <c r="D815" s="48"/>
      <c r="E815" s="38">
        <f>E816</f>
        <v>100</v>
      </c>
    </row>
    <row r="816" spans="1:5" x14ac:dyDescent="0.3">
      <c r="A816" s="9" t="s">
        <v>37</v>
      </c>
      <c r="B816" s="48" t="s">
        <v>26</v>
      </c>
      <c r="C816" s="48" t="s">
        <v>487</v>
      </c>
      <c r="D816" s="48" t="s">
        <v>38</v>
      </c>
      <c r="E816" s="38">
        <f>E817</f>
        <v>100</v>
      </c>
    </row>
    <row r="817" spans="1:5" x14ac:dyDescent="0.3">
      <c r="A817" s="9" t="s">
        <v>44</v>
      </c>
      <c r="B817" s="48" t="s">
        <v>26</v>
      </c>
      <c r="C817" s="48" t="s">
        <v>487</v>
      </c>
      <c r="D817" s="48" t="s">
        <v>45</v>
      </c>
      <c r="E817" s="38">
        <v>100</v>
      </c>
    </row>
    <row r="818" spans="1:5" ht="13.2" x14ac:dyDescent="0.25">
      <c r="A818" s="7" t="s">
        <v>662</v>
      </c>
      <c r="B818" s="48" t="s">
        <v>26</v>
      </c>
      <c r="C818" s="48" t="s">
        <v>289</v>
      </c>
      <c r="D818" s="48"/>
      <c r="E818" s="38">
        <f>E819</f>
        <v>20</v>
      </c>
    </row>
    <row r="819" spans="1:5" x14ac:dyDescent="0.3">
      <c r="A819" s="9" t="s">
        <v>410</v>
      </c>
      <c r="B819" s="48" t="s">
        <v>26</v>
      </c>
      <c r="C819" s="48" t="s">
        <v>535</v>
      </c>
      <c r="D819" s="48"/>
      <c r="E819" s="38">
        <f>E820</f>
        <v>20</v>
      </c>
    </row>
    <row r="820" spans="1:5" x14ac:dyDescent="0.3">
      <c r="A820" s="9" t="s">
        <v>534</v>
      </c>
      <c r="B820" s="48" t="s">
        <v>26</v>
      </c>
      <c r="C820" s="48" t="s">
        <v>536</v>
      </c>
      <c r="D820" s="48"/>
      <c r="E820" s="38">
        <f>E821</f>
        <v>20</v>
      </c>
    </row>
    <row r="821" spans="1:5" x14ac:dyDescent="0.3">
      <c r="A821" s="9" t="s">
        <v>81</v>
      </c>
      <c r="B821" s="48" t="s">
        <v>26</v>
      </c>
      <c r="C821" s="48" t="s">
        <v>536</v>
      </c>
      <c r="D821" s="48" t="s">
        <v>83</v>
      </c>
      <c r="E821" s="38">
        <f>E822</f>
        <v>20</v>
      </c>
    </row>
    <row r="822" spans="1:5" x14ac:dyDescent="0.3">
      <c r="A822" s="9" t="s">
        <v>82</v>
      </c>
      <c r="B822" s="48" t="s">
        <v>26</v>
      </c>
      <c r="C822" s="48" t="s">
        <v>536</v>
      </c>
      <c r="D822" s="48" t="s">
        <v>84</v>
      </c>
      <c r="E822" s="38">
        <v>20</v>
      </c>
    </row>
    <row r="823" spans="1:5" x14ac:dyDescent="0.3">
      <c r="A823" s="72" t="s">
        <v>111</v>
      </c>
      <c r="B823" s="18" t="s">
        <v>216</v>
      </c>
      <c r="C823" s="6"/>
      <c r="D823" s="6"/>
      <c r="E823" s="36">
        <f>E824</f>
        <v>431682.89999999997</v>
      </c>
    </row>
    <row r="824" spans="1:5" ht="13.2" x14ac:dyDescent="0.25">
      <c r="A824" s="21" t="s">
        <v>61</v>
      </c>
      <c r="B824" s="6" t="s">
        <v>62</v>
      </c>
      <c r="C824" s="6"/>
      <c r="D824" s="6"/>
      <c r="E824" s="36">
        <f>E825</f>
        <v>431682.89999999997</v>
      </c>
    </row>
    <row r="825" spans="1:5" ht="13.2" x14ac:dyDescent="0.25">
      <c r="A825" s="7" t="s">
        <v>710</v>
      </c>
      <c r="B825" s="48" t="s">
        <v>62</v>
      </c>
      <c r="C825" s="48" t="s">
        <v>167</v>
      </c>
      <c r="D825" s="48"/>
      <c r="E825" s="38">
        <f>E826+E833+E876</f>
        <v>431682.89999999997</v>
      </c>
    </row>
    <row r="826" spans="1:5" ht="13.2" x14ac:dyDescent="0.25">
      <c r="A826" s="78" t="s">
        <v>386</v>
      </c>
      <c r="B826" s="48" t="s">
        <v>62</v>
      </c>
      <c r="C826" s="48" t="s">
        <v>179</v>
      </c>
      <c r="D826" s="48"/>
      <c r="E826" s="38">
        <f>E827+E830</f>
        <v>12414.3</v>
      </c>
    </row>
    <row r="827" spans="1:5" ht="13.2" x14ac:dyDescent="0.25">
      <c r="A827" s="7" t="s">
        <v>232</v>
      </c>
      <c r="B827" s="48" t="s">
        <v>62</v>
      </c>
      <c r="C827" s="48" t="s">
        <v>180</v>
      </c>
      <c r="D827" s="48" t="s">
        <v>245</v>
      </c>
      <c r="E827" s="38">
        <f>E828</f>
        <v>12414.3</v>
      </c>
    </row>
    <row r="828" spans="1:5" x14ac:dyDescent="0.3">
      <c r="A828" s="9" t="s">
        <v>89</v>
      </c>
      <c r="B828" s="48" t="s">
        <v>62</v>
      </c>
      <c r="C828" s="48" t="s">
        <v>180</v>
      </c>
      <c r="D828" s="48" t="s">
        <v>90</v>
      </c>
      <c r="E828" s="38">
        <f>E829</f>
        <v>12414.3</v>
      </c>
    </row>
    <row r="829" spans="1:5" x14ac:dyDescent="0.3">
      <c r="A829" s="15" t="s">
        <v>96</v>
      </c>
      <c r="B829" s="48" t="s">
        <v>62</v>
      </c>
      <c r="C829" s="48" t="s">
        <v>180</v>
      </c>
      <c r="D829" s="48" t="s">
        <v>97</v>
      </c>
      <c r="E829" s="38">
        <f>'вед новая '!F774</f>
        <v>12414.3</v>
      </c>
    </row>
    <row r="830" spans="1:5" hidden="1" x14ac:dyDescent="0.3">
      <c r="A830" s="15" t="s">
        <v>426</v>
      </c>
      <c r="B830" s="48" t="s">
        <v>62</v>
      </c>
      <c r="C830" s="48" t="s">
        <v>312</v>
      </c>
      <c r="D830" s="48"/>
      <c r="E830" s="38">
        <f>E831</f>
        <v>0</v>
      </c>
    </row>
    <row r="831" spans="1:5" hidden="1" x14ac:dyDescent="0.3">
      <c r="A831" s="9" t="s">
        <v>89</v>
      </c>
      <c r="B831" s="48" t="s">
        <v>62</v>
      </c>
      <c r="C831" s="48" t="s">
        <v>312</v>
      </c>
      <c r="D831" s="48" t="s">
        <v>90</v>
      </c>
      <c r="E831" s="38">
        <f>E832</f>
        <v>0</v>
      </c>
    </row>
    <row r="832" spans="1:5" hidden="1" x14ac:dyDescent="0.3">
      <c r="A832" s="15" t="s">
        <v>96</v>
      </c>
      <c r="B832" s="48" t="s">
        <v>62</v>
      </c>
      <c r="C832" s="48" t="s">
        <v>312</v>
      </c>
      <c r="D832" s="48" t="s">
        <v>97</v>
      </c>
      <c r="E832" s="38">
        <f>'вед новая '!F777</f>
        <v>0</v>
      </c>
    </row>
    <row r="833" spans="1:5" x14ac:dyDescent="0.3">
      <c r="A833" s="9" t="s">
        <v>388</v>
      </c>
      <c r="B833" s="48" t="s">
        <v>62</v>
      </c>
      <c r="C833" s="48" t="s">
        <v>181</v>
      </c>
      <c r="D833" s="48"/>
      <c r="E833" s="38">
        <f>E834+E845+E855+E858+E861+E864+E873+E842+E839</f>
        <v>409268.6</v>
      </c>
    </row>
    <row r="834" spans="1:5" ht="13.2" x14ac:dyDescent="0.25">
      <c r="A834" s="7" t="s">
        <v>689</v>
      </c>
      <c r="B834" s="48" t="s">
        <v>62</v>
      </c>
      <c r="C834" s="48" t="s">
        <v>182</v>
      </c>
      <c r="D834" s="48" t="s">
        <v>245</v>
      </c>
      <c r="E834" s="38">
        <f>E835+E837</f>
        <v>2995</v>
      </c>
    </row>
    <row r="835" spans="1:5" x14ac:dyDescent="0.3">
      <c r="A835" s="9" t="s">
        <v>81</v>
      </c>
      <c r="B835" s="48" t="s">
        <v>62</v>
      </c>
      <c r="C835" s="48" t="s">
        <v>182</v>
      </c>
      <c r="D835" s="48" t="s">
        <v>83</v>
      </c>
      <c r="E835" s="38">
        <f>E836</f>
        <v>2985</v>
      </c>
    </row>
    <row r="836" spans="1:5" x14ac:dyDescent="0.3">
      <c r="A836" s="9" t="s">
        <v>82</v>
      </c>
      <c r="B836" s="48" t="s">
        <v>62</v>
      </c>
      <c r="C836" s="48" t="s">
        <v>182</v>
      </c>
      <c r="D836" s="48" t="s">
        <v>84</v>
      </c>
      <c r="E836" s="38">
        <f>'вед новая '!F781</f>
        <v>2985</v>
      </c>
    </row>
    <row r="837" spans="1:5" ht="13.2" x14ac:dyDescent="0.25">
      <c r="A837" s="8" t="s">
        <v>85</v>
      </c>
      <c r="B837" s="48" t="s">
        <v>62</v>
      </c>
      <c r="C837" s="48" t="s">
        <v>182</v>
      </c>
      <c r="D837" s="48" t="s">
        <v>87</v>
      </c>
      <c r="E837" s="38">
        <f>E838</f>
        <v>10</v>
      </c>
    </row>
    <row r="838" spans="1:5" x14ac:dyDescent="0.3">
      <c r="A838" s="9" t="s">
        <v>86</v>
      </c>
      <c r="B838" s="48" t="s">
        <v>62</v>
      </c>
      <c r="C838" s="48" t="s">
        <v>182</v>
      </c>
      <c r="D838" s="48" t="s">
        <v>88</v>
      </c>
      <c r="E838" s="38">
        <f>'вед новая '!F783</f>
        <v>10</v>
      </c>
    </row>
    <row r="839" spans="1:5" x14ac:dyDescent="0.3">
      <c r="A839" s="9" t="s">
        <v>696</v>
      </c>
      <c r="B839" s="48" t="s">
        <v>62</v>
      </c>
      <c r="C839" s="48" t="s">
        <v>697</v>
      </c>
      <c r="D839" s="48"/>
      <c r="E839" s="38">
        <f>E840</f>
        <v>5000</v>
      </c>
    </row>
    <row r="840" spans="1:5" x14ac:dyDescent="0.3">
      <c r="A840" s="9" t="s">
        <v>81</v>
      </c>
      <c r="B840" s="48" t="s">
        <v>62</v>
      </c>
      <c r="C840" s="48" t="s">
        <v>697</v>
      </c>
      <c r="D840" s="48" t="s">
        <v>83</v>
      </c>
      <c r="E840" s="38">
        <f>E841</f>
        <v>5000</v>
      </c>
    </row>
    <row r="841" spans="1:5" x14ac:dyDescent="0.3">
      <c r="A841" s="9" t="s">
        <v>82</v>
      </c>
      <c r="B841" s="48" t="s">
        <v>62</v>
      </c>
      <c r="C841" s="48" t="s">
        <v>697</v>
      </c>
      <c r="D841" s="48" t="s">
        <v>84</v>
      </c>
      <c r="E841" s="38">
        <f>'вед новая '!F786</f>
        <v>5000</v>
      </c>
    </row>
    <row r="842" spans="1:5" x14ac:dyDescent="0.3">
      <c r="A842" s="15" t="s">
        <v>568</v>
      </c>
      <c r="B842" s="48" t="s">
        <v>62</v>
      </c>
      <c r="C842" s="48" t="s">
        <v>569</v>
      </c>
      <c r="D842" s="48"/>
      <c r="E842" s="38">
        <f>E843</f>
        <v>9000</v>
      </c>
    </row>
    <row r="843" spans="1:5" x14ac:dyDescent="0.3">
      <c r="A843" s="9" t="s">
        <v>81</v>
      </c>
      <c r="B843" s="48" t="s">
        <v>62</v>
      </c>
      <c r="C843" s="48" t="s">
        <v>569</v>
      </c>
      <c r="D843" s="48" t="s">
        <v>83</v>
      </c>
      <c r="E843" s="38">
        <f>E844</f>
        <v>9000</v>
      </c>
    </row>
    <row r="844" spans="1:5" x14ac:dyDescent="0.3">
      <c r="A844" s="9" t="s">
        <v>82</v>
      </c>
      <c r="B844" s="48" t="s">
        <v>62</v>
      </c>
      <c r="C844" s="48" t="s">
        <v>569</v>
      </c>
      <c r="D844" s="48" t="s">
        <v>84</v>
      </c>
      <c r="E844" s="38">
        <v>9000</v>
      </c>
    </row>
    <row r="845" spans="1:5" x14ac:dyDescent="0.3">
      <c r="A845" s="15" t="s">
        <v>203</v>
      </c>
      <c r="B845" s="48" t="s">
        <v>62</v>
      </c>
      <c r="C845" s="48" t="s">
        <v>183</v>
      </c>
      <c r="D845" s="48"/>
      <c r="E845" s="38">
        <f>E850+E846+E848+E853</f>
        <v>234903</v>
      </c>
    </row>
    <row r="846" spans="1:5" ht="26.4" x14ac:dyDescent="0.3">
      <c r="A846" s="9" t="s">
        <v>79</v>
      </c>
      <c r="B846" s="48" t="s">
        <v>62</v>
      </c>
      <c r="C846" s="48" t="s">
        <v>183</v>
      </c>
      <c r="D846" s="48" t="s">
        <v>63</v>
      </c>
      <c r="E846" s="38">
        <f>E847</f>
        <v>39761.599999999999</v>
      </c>
    </row>
    <row r="847" spans="1:5" x14ac:dyDescent="0.3">
      <c r="A847" s="9" t="s">
        <v>99</v>
      </c>
      <c r="B847" s="48" t="s">
        <v>62</v>
      </c>
      <c r="C847" s="48" t="s">
        <v>183</v>
      </c>
      <c r="D847" s="48" t="s">
        <v>100</v>
      </c>
      <c r="E847" s="38">
        <f>'вед новая '!F792</f>
        <v>39761.599999999999</v>
      </c>
    </row>
    <row r="848" spans="1:5" x14ac:dyDescent="0.3">
      <c r="A848" s="9" t="s">
        <v>81</v>
      </c>
      <c r="B848" s="48" t="s">
        <v>62</v>
      </c>
      <c r="C848" s="48" t="s">
        <v>183</v>
      </c>
      <c r="D848" s="48" t="s">
        <v>83</v>
      </c>
      <c r="E848" s="38">
        <f>E849</f>
        <v>10118</v>
      </c>
    </row>
    <row r="849" spans="1:5" x14ac:dyDescent="0.3">
      <c r="A849" s="9" t="s">
        <v>82</v>
      </c>
      <c r="B849" s="48" t="s">
        <v>62</v>
      </c>
      <c r="C849" s="48" t="s">
        <v>183</v>
      </c>
      <c r="D849" s="48" t="s">
        <v>84</v>
      </c>
      <c r="E849" s="38">
        <f>'вед новая '!F794</f>
        <v>10118</v>
      </c>
    </row>
    <row r="850" spans="1:5" x14ac:dyDescent="0.3">
      <c r="A850" s="9" t="s">
        <v>89</v>
      </c>
      <c r="B850" s="48" t="s">
        <v>62</v>
      </c>
      <c r="C850" s="48" t="s">
        <v>183</v>
      </c>
      <c r="D850" s="48" t="s">
        <v>90</v>
      </c>
      <c r="E850" s="38">
        <f>E851+E852</f>
        <v>184218.4</v>
      </c>
    </row>
    <row r="851" spans="1:5" x14ac:dyDescent="0.3">
      <c r="A851" s="15" t="s">
        <v>96</v>
      </c>
      <c r="B851" s="48" t="s">
        <v>62</v>
      </c>
      <c r="C851" s="48" t="s">
        <v>183</v>
      </c>
      <c r="D851" s="48" t="s">
        <v>97</v>
      </c>
      <c r="E851" s="38">
        <f>'вед новая '!F796</f>
        <v>174718.4</v>
      </c>
    </row>
    <row r="852" spans="1:5" x14ac:dyDescent="0.3">
      <c r="A852" s="15" t="s">
        <v>98</v>
      </c>
      <c r="B852" s="48" t="s">
        <v>62</v>
      </c>
      <c r="C852" s="48" t="s">
        <v>183</v>
      </c>
      <c r="D852" s="48" t="s">
        <v>91</v>
      </c>
      <c r="E852" s="38">
        <f>'вед новая '!F797</f>
        <v>9500</v>
      </c>
    </row>
    <row r="853" spans="1:5" ht="13.2" x14ac:dyDescent="0.25">
      <c r="A853" s="8" t="s">
        <v>85</v>
      </c>
      <c r="B853" s="48" t="s">
        <v>62</v>
      </c>
      <c r="C853" s="48" t="s">
        <v>183</v>
      </c>
      <c r="D853" s="48" t="s">
        <v>87</v>
      </c>
      <c r="E853" s="38">
        <f>E854</f>
        <v>805</v>
      </c>
    </row>
    <row r="854" spans="1:5" x14ac:dyDescent="0.3">
      <c r="A854" s="9" t="s">
        <v>86</v>
      </c>
      <c r="B854" s="48" t="s">
        <v>62</v>
      </c>
      <c r="C854" s="48" t="s">
        <v>183</v>
      </c>
      <c r="D854" s="48" t="s">
        <v>88</v>
      </c>
      <c r="E854" s="38">
        <f>'вед новая '!F799</f>
        <v>805</v>
      </c>
    </row>
    <row r="855" spans="1:5" hidden="1" x14ac:dyDescent="0.3">
      <c r="A855" s="15" t="s">
        <v>199</v>
      </c>
      <c r="B855" s="48" t="s">
        <v>62</v>
      </c>
      <c r="C855" s="48" t="s">
        <v>68</v>
      </c>
      <c r="D855" s="48"/>
      <c r="E855" s="38">
        <f>E856</f>
        <v>0</v>
      </c>
    </row>
    <row r="856" spans="1:5" hidden="1" x14ac:dyDescent="0.3">
      <c r="A856" s="9" t="s">
        <v>89</v>
      </c>
      <c r="B856" s="48" t="s">
        <v>62</v>
      </c>
      <c r="C856" s="48" t="s">
        <v>68</v>
      </c>
      <c r="D856" s="48" t="s">
        <v>90</v>
      </c>
      <c r="E856" s="38">
        <f>E857</f>
        <v>0</v>
      </c>
    </row>
    <row r="857" spans="1:5" hidden="1" x14ac:dyDescent="0.3">
      <c r="A857" s="15" t="s">
        <v>96</v>
      </c>
      <c r="B857" s="48" t="s">
        <v>62</v>
      </c>
      <c r="C857" s="48" t="s">
        <v>68</v>
      </c>
      <c r="D857" s="48" t="s">
        <v>97</v>
      </c>
      <c r="E857" s="38">
        <f>'вед новая '!F802</f>
        <v>0</v>
      </c>
    </row>
    <row r="858" spans="1:5" x14ac:dyDescent="0.3">
      <c r="A858" s="15" t="s">
        <v>205</v>
      </c>
      <c r="B858" s="48" t="s">
        <v>62</v>
      </c>
      <c r="C858" s="48" t="s">
        <v>184</v>
      </c>
      <c r="D858" s="48"/>
      <c r="E858" s="38">
        <f>E859</f>
        <v>102480.8</v>
      </c>
    </row>
    <row r="859" spans="1:5" x14ac:dyDescent="0.3">
      <c r="A859" s="9" t="s">
        <v>89</v>
      </c>
      <c r="B859" s="48" t="s">
        <v>62</v>
      </c>
      <c r="C859" s="48" t="s">
        <v>184</v>
      </c>
      <c r="D859" s="48" t="s">
        <v>90</v>
      </c>
      <c r="E859" s="38">
        <f>E860</f>
        <v>102480.8</v>
      </c>
    </row>
    <row r="860" spans="1:5" x14ac:dyDescent="0.3">
      <c r="A860" s="15" t="s">
        <v>98</v>
      </c>
      <c r="B860" s="48" t="s">
        <v>62</v>
      </c>
      <c r="C860" s="48" t="s">
        <v>184</v>
      </c>
      <c r="D860" s="48" t="s">
        <v>91</v>
      </c>
      <c r="E860" s="38">
        <f>'вед новая '!F805</f>
        <v>102480.8</v>
      </c>
    </row>
    <row r="861" spans="1:5" hidden="1" x14ac:dyDescent="0.3">
      <c r="A861" s="15" t="s">
        <v>204</v>
      </c>
      <c r="B861" s="48" t="s">
        <v>62</v>
      </c>
      <c r="C861" s="48" t="s">
        <v>69</v>
      </c>
      <c r="D861" s="48"/>
      <c r="E861" s="38">
        <f>E862</f>
        <v>0</v>
      </c>
    </row>
    <row r="862" spans="1:5" hidden="1" x14ac:dyDescent="0.3">
      <c r="A862" s="9" t="s">
        <v>89</v>
      </c>
      <c r="B862" s="48" t="s">
        <v>62</v>
      </c>
      <c r="C862" s="48" t="s">
        <v>69</v>
      </c>
      <c r="D862" s="48" t="s">
        <v>90</v>
      </c>
      <c r="E862" s="38">
        <f>E863</f>
        <v>0</v>
      </c>
    </row>
    <row r="863" spans="1:5" hidden="1" x14ac:dyDescent="0.3">
      <c r="A863" s="15" t="s">
        <v>98</v>
      </c>
      <c r="B863" s="48" t="s">
        <v>62</v>
      </c>
      <c r="C863" s="48" t="s">
        <v>69</v>
      </c>
      <c r="D863" s="48" t="s">
        <v>91</v>
      </c>
      <c r="E863" s="38">
        <f>'вед новая '!F808</f>
        <v>0</v>
      </c>
    </row>
    <row r="864" spans="1:5" x14ac:dyDescent="0.3">
      <c r="A864" s="15" t="s">
        <v>429</v>
      </c>
      <c r="B864" s="48" t="s">
        <v>62</v>
      </c>
      <c r="C864" s="48" t="s">
        <v>185</v>
      </c>
      <c r="D864" s="48"/>
      <c r="E864" s="38">
        <f>E869+E865+E867+E871</f>
        <v>54289.8</v>
      </c>
    </row>
    <row r="865" spans="1:5" ht="26.4" x14ac:dyDescent="0.3">
      <c r="A865" s="9" t="s">
        <v>79</v>
      </c>
      <c r="B865" s="48" t="s">
        <v>62</v>
      </c>
      <c r="C865" s="48" t="s">
        <v>185</v>
      </c>
      <c r="D865" s="48" t="s">
        <v>63</v>
      </c>
      <c r="E865" s="38">
        <f>E866</f>
        <v>9182.7000000000007</v>
      </c>
    </row>
    <row r="866" spans="1:5" x14ac:dyDescent="0.3">
      <c r="A866" s="9" t="s">
        <v>99</v>
      </c>
      <c r="B866" s="48" t="s">
        <v>62</v>
      </c>
      <c r="C866" s="48" t="s">
        <v>185</v>
      </c>
      <c r="D866" s="48" t="s">
        <v>100</v>
      </c>
      <c r="E866" s="38">
        <f>'вед новая '!F811</f>
        <v>9182.7000000000007</v>
      </c>
    </row>
    <row r="867" spans="1:5" x14ac:dyDescent="0.3">
      <c r="A867" s="9" t="s">
        <v>81</v>
      </c>
      <c r="B867" s="48" t="s">
        <v>62</v>
      </c>
      <c r="C867" s="48" t="s">
        <v>185</v>
      </c>
      <c r="D867" s="48" t="s">
        <v>83</v>
      </c>
      <c r="E867" s="38">
        <f>E868</f>
        <v>1426</v>
      </c>
    </row>
    <row r="868" spans="1:5" x14ac:dyDescent="0.3">
      <c r="A868" s="9" t="s">
        <v>82</v>
      </c>
      <c r="B868" s="48" t="s">
        <v>62</v>
      </c>
      <c r="C868" s="48" t="s">
        <v>185</v>
      </c>
      <c r="D868" s="48" t="s">
        <v>84</v>
      </c>
      <c r="E868" s="38">
        <f>'вед новая '!F813</f>
        <v>1426</v>
      </c>
    </row>
    <row r="869" spans="1:5" x14ac:dyDescent="0.3">
      <c r="A869" s="9" t="s">
        <v>89</v>
      </c>
      <c r="B869" s="48" t="s">
        <v>62</v>
      </c>
      <c r="C869" s="48" t="s">
        <v>185</v>
      </c>
      <c r="D869" s="48" t="s">
        <v>90</v>
      </c>
      <c r="E869" s="38">
        <f>E870</f>
        <v>43674.1</v>
      </c>
    </row>
    <row r="870" spans="1:5" x14ac:dyDescent="0.3">
      <c r="A870" s="15" t="s">
        <v>96</v>
      </c>
      <c r="B870" s="48" t="s">
        <v>62</v>
      </c>
      <c r="C870" s="48" t="s">
        <v>185</v>
      </c>
      <c r="D870" s="48" t="s">
        <v>97</v>
      </c>
      <c r="E870" s="38">
        <f>'вед новая '!F815</f>
        <v>43674.1</v>
      </c>
    </row>
    <row r="871" spans="1:5" ht="13.2" x14ac:dyDescent="0.25">
      <c r="A871" s="8" t="s">
        <v>85</v>
      </c>
      <c r="B871" s="48" t="s">
        <v>62</v>
      </c>
      <c r="C871" s="48" t="s">
        <v>185</v>
      </c>
      <c r="D871" s="48" t="s">
        <v>87</v>
      </c>
      <c r="E871" s="38">
        <f>E872</f>
        <v>7</v>
      </c>
    </row>
    <row r="872" spans="1:5" x14ac:dyDescent="0.3">
      <c r="A872" s="9" t="s">
        <v>86</v>
      </c>
      <c r="B872" s="48" t="s">
        <v>62</v>
      </c>
      <c r="C872" s="48" t="s">
        <v>185</v>
      </c>
      <c r="D872" s="48" t="s">
        <v>88</v>
      </c>
      <c r="E872" s="38">
        <f>'вед новая '!F817</f>
        <v>7</v>
      </c>
    </row>
    <row r="873" spans="1:5" x14ac:dyDescent="0.3">
      <c r="A873" s="15" t="s">
        <v>206</v>
      </c>
      <c r="B873" s="48" t="s">
        <v>62</v>
      </c>
      <c r="C873" s="48" t="s">
        <v>633</v>
      </c>
      <c r="D873" s="48"/>
      <c r="E873" s="73">
        <f>E874</f>
        <v>600</v>
      </c>
    </row>
    <row r="874" spans="1:5" x14ac:dyDescent="0.3">
      <c r="A874" s="9" t="s">
        <v>89</v>
      </c>
      <c r="B874" s="48" t="s">
        <v>62</v>
      </c>
      <c r="C874" s="48" t="s">
        <v>633</v>
      </c>
      <c r="D874" s="45" t="s">
        <v>90</v>
      </c>
      <c r="E874" s="73">
        <f>E875</f>
        <v>600</v>
      </c>
    </row>
    <row r="875" spans="1:5" x14ac:dyDescent="0.3">
      <c r="A875" s="15" t="s">
        <v>96</v>
      </c>
      <c r="B875" s="48" t="s">
        <v>62</v>
      </c>
      <c r="C875" s="48" t="s">
        <v>633</v>
      </c>
      <c r="D875" s="45" t="s">
        <v>97</v>
      </c>
      <c r="E875" s="73">
        <f>'вед новая '!F820</f>
        <v>600</v>
      </c>
    </row>
    <row r="876" spans="1:5" x14ac:dyDescent="0.3">
      <c r="A876" s="9" t="s">
        <v>389</v>
      </c>
      <c r="B876" s="48" t="s">
        <v>62</v>
      </c>
      <c r="C876" s="48" t="s">
        <v>430</v>
      </c>
      <c r="D876" s="45"/>
      <c r="E876" s="73">
        <f>E877</f>
        <v>10000</v>
      </c>
    </row>
    <row r="877" spans="1:5" x14ac:dyDescent="0.3">
      <c r="A877" s="15" t="s">
        <v>433</v>
      </c>
      <c r="B877" s="48" t="s">
        <v>62</v>
      </c>
      <c r="C877" s="48" t="s">
        <v>431</v>
      </c>
      <c r="D877" s="45"/>
      <c r="E877" s="73">
        <f>E878</f>
        <v>10000</v>
      </c>
    </row>
    <row r="878" spans="1:5" x14ac:dyDescent="0.3">
      <c r="A878" s="9" t="s">
        <v>81</v>
      </c>
      <c r="B878" s="48" t="s">
        <v>62</v>
      </c>
      <c r="C878" s="48" t="s">
        <v>431</v>
      </c>
      <c r="D878" s="48" t="s">
        <v>83</v>
      </c>
      <c r="E878" s="38">
        <f>E879</f>
        <v>10000</v>
      </c>
    </row>
    <row r="879" spans="1:5" x14ac:dyDescent="0.3">
      <c r="A879" s="9" t="s">
        <v>82</v>
      </c>
      <c r="B879" s="48" t="s">
        <v>62</v>
      </c>
      <c r="C879" s="48" t="s">
        <v>431</v>
      </c>
      <c r="D879" s="48" t="s">
        <v>84</v>
      </c>
      <c r="E879" s="38">
        <f>'вед новая '!F824</f>
        <v>10000</v>
      </c>
    </row>
    <row r="880" spans="1:5" hidden="1" x14ac:dyDescent="0.3">
      <c r="A880" s="15" t="s">
        <v>432</v>
      </c>
      <c r="B880" s="48" t="s">
        <v>62</v>
      </c>
      <c r="C880" s="48" t="s">
        <v>599</v>
      </c>
      <c r="D880" s="45"/>
      <c r="E880" s="73">
        <f>E881</f>
        <v>0</v>
      </c>
    </row>
    <row r="881" spans="1:5" hidden="1" x14ac:dyDescent="0.3">
      <c r="A881" s="9" t="s">
        <v>89</v>
      </c>
      <c r="B881" s="48" t="s">
        <v>62</v>
      </c>
      <c r="C881" s="48" t="s">
        <v>599</v>
      </c>
      <c r="D881" s="45" t="s">
        <v>90</v>
      </c>
      <c r="E881" s="73">
        <f>E882</f>
        <v>0</v>
      </c>
    </row>
    <row r="882" spans="1:5" hidden="1" x14ac:dyDescent="0.3">
      <c r="A882" s="15" t="s">
        <v>98</v>
      </c>
      <c r="B882" s="48" t="s">
        <v>62</v>
      </c>
      <c r="C882" s="48" t="s">
        <v>599</v>
      </c>
      <c r="D882" s="45" t="s">
        <v>91</v>
      </c>
      <c r="E882" s="73">
        <f>'вед новая '!F827</f>
        <v>0</v>
      </c>
    </row>
    <row r="883" spans="1:5" x14ac:dyDescent="0.3">
      <c r="A883" s="72" t="s">
        <v>75</v>
      </c>
      <c r="B883" s="18" t="s">
        <v>217</v>
      </c>
      <c r="C883" s="6"/>
      <c r="D883" s="6"/>
      <c r="E883" s="36">
        <f>E885</f>
        <v>54182.3</v>
      </c>
    </row>
    <row r="884" spans="1:5" ht="13.2" x14ac:dyDescent="0.25">
      <c r="A884" s="21" t="s">
        <v>27</v>
      </c>
      <c r="B884" s="6" t="s">
        <v>28</v>
      </c>
      <c r="C884" s="6"/>
      <c r="D884" s="6"/>
      <c r="E884" s="36">
        <f>E885</f>
        <v>54182.3</v>
      </c>
    </row>
    <row r="885" spans="1:5" ht="26.4" x14ac:dyDescent="0.3">
      <c r="A885" s="9" t="s">
        <v>415</v>
      </c>
      <c r="B885" s="48" t="s">
        <v>28</v>
      </c>
      <c r="C885" s="48" t="s">
        <v>51</v>
      </c>
      <c r="D885" s="48"/>
      <c r="E885" s="38">
        <f>E886+E905</f>
        <v>54182.3</v>
      </c>
    </row>
    <row r="886" spans="1:5" ht="13.2" x14ac:dyDescent="0.25">
      <c r="A886" s="7" t="s">
        <v>666</v>
      </c>
      <c r="B886" s="48" t="s">
        <v>28</v>
      </c>
      <c r="C886" s="48" t="s">
        <v>550</v>
      </c>
      <c r="D886" s="48"/>
      <c r="E886" s="38">
        <f>E893+E890+E896+E887+E899+E902</f>
        <v>10532.3</v>
      </c>
    </row>
    <row r="887" spans="1:5" ht="13.2" x14ac:dyDescent="0.25">
      <c r="A887" s="7" t="s">
        <v>326</v>
      </c>
      <c r="B887" s="48" t="s">
        <v>28</v>
      </c>
      <c r="C887" s="48" t="s">
        <v>551</v>
      </c>
      <c r="D887" s="48"/>
      <c r="E887" s="38">
        <f>E888</f>
        <v>100</v>
      </c>
    </row>
    <row r="888" spans="1:5" x14ac:dyDescent="0.3">
      <c r="A888" s="9" t="s">
        <v>81</v>
      </c>
      <c r="B888" s="48" t="s">
        <v>28</v>
      </c>
      <c r="C888" s="48" t="s">
        <v>551</v>
      </c>
      <c r="D888" s="48" t="s">
        <v>83</v>
      </c>
      <c r="E888" s="38">
        <f>E889</f>
        <v>100</v>
      </c>
    </row>
    <row r="889" spans="1:5" x14ac:dyDescent="0.3">
      <c r="A889" s="9" t="s">
        <v>82</v>
      </c>
      <c r="B889" s="48" t="s">
        <v>28</v>
      </c>
      <c r="C889" s="48" t="s">
        <v>551</v>
      </c>
      <c r="D889" s="48" t="s">
        <v>84</v>
      </c>
      <c r="E889" s="38">
        <v>100</v>
      </c>
    </row>
    <row r="890" spans="1:5" ht="13.2" x14ac:dyDescent="0.25">
      <c r="A890" s="7" t="s">
        <v>117</v>
      </c>
      <c r="B890" s="48" t="s">
        <v>28</v>
      </c>
      <c r="C890" s="48" t="s">
        <v>552</v>
      </c>
      <c r="D890" s="48"/>
      <c r="E890" s="38">
        <f>E891</f>
        <v>100</v>
      </c>
    </row>
    <row r="891" spans="1:5" x14ac:dyDescent="0.3">
      <c r="A891" s="9" t="s">
        <v>81</v>
      </c>
      <c r="B891" s="48" t="s">
        <v>28</v>
      </c>
      <c r="C891" s="48" t="s">
        <v>552</v>
      </c>
      <c r="D891" s="48" t="s">
        <v>83</v>
      </c>
      <c r="E891" s="38">
        <f>E892</f>
        <v>100</v>
      </c>
    </row>
    <row r="892" spans="1:5" x14ac:dyDescent="0.3">
      <c r="A892" s="9" t="s">
        <v>82</v>
      </c>
      <c r="B892" s="48" t="s">
        <v>28</v>
      </c>
      <c r="C892" s="48" t="s">
        <v>552</v>
      </c>
      <c r="D892" s="48" t="s">
        <v>84</v>
      </c>
      <c r="E892" s="38">
        <v>100</v>
      </c>
    </row>
    <row r="893" spans="1:5" ht="13.2" x14ac:dyDescent="0.25">
      <c r="A893" s="7" t="s">
        <v>327</v>
      </c>
      <c r="B893" s="48" t="s">
        <v>28</v>
      </c>
      <c r="C893" s="48" t="s">
        <v>553</v>
      </c>
      <c r="D893" s="48"/>
      <c r="E893" s="38">
        <f>E894</f>
        <v>10033.299999999999</v>
      </c>
    </row>
    <row r="894" spans="1:5" x14ac:dyDescent="0.3">
      <c r="A894" s="9" t="s">
        <v>37</v>
      </c>
      <c r="B894" s="48" t="s">
        <v>28</v>
      </c>
      <c r="C894" s="48" t="s">
        <v>553</v>
      </c>
      <c r="D894" s="48" t="s">
        <v>38</v>
      </c>
      <c r="E894" s="38">
        <f>E895</f>
        <v>10033.299999999999</v>
      </c>
    </row>
    <row r="895" spans="1:5" x14ac:dyDescent="0.3">
      <c r="A895" s="9" t="s">
        <v>44</v>
      </c>
      <c r="B895" s="48" t="s">
        <v>28</v>
      </c>
      <c r="C895" s="48" t="s">
        <v>553</v>
      </c>
      <c r="D895" s="48" t="s">
        <v>45</v>
      </c>
      <c r="E895" s="38">
        <f>'вед новая '!F840</f>
        <v>10033.299999999999</v>
      </c>
    </row>
    <row r="896" spans="1:5" x14ac:dyDescent="0.3">
      <c r="A896" s="9" t="s">
        <v>118</v>
      </c>
      <c r="B896" s="48" t="s">
        <v>28</v>
      </c>
      <c r="C896" s="48" t="s">
        <v>554</v>
      </c>
      <c r="D896" s="48"/>
      <c r="E896" s="38">
        <f>E897</f>
        <v>99</v>
      </c>
    </row>
    <row r="897" spans="1:5" x14ac:dyDescent="0.3">
      <c r="A897" s="9" t="s">
        <v>81</v>
      </c>
      <c r="B897" s="48" t="s">
        <v>28</v>
      </c>
      <c r="C897" s="48" t="s">
        <v>554</v>
      </c>
      <c r="D897" s="48" t="s">
        <v>83</v>
      </c>
      <c r="E897" s="38">
        <f>E898</f>
        <v>99</v>
      </c>
    </row>
    <row r="898" spans="1:5" x14ac:dyDescent="0.3">
      <c r="A898" s="9" t="s">
        <v>82</v>
      </c>
      <c r="B898" s="48" t="s">
        <v>28</v>
      </c>
      <c r="C898" s="48" t="s">
        <v>554</v>
      </c>
      <c r="D898" s="48" t="s">
        <v>84</v>
      </c>
      <c r="E898" s="38">
        <f>'вед новая '!F843</f>
        <v>99</v>
      </c>
    </row>
    <row r="899" spans="1:5" x14ac:dyDescent="0.3">
      <c r="A899" s="9" t="s">
        <v>548</v>
      </c>
      <c r="B899" s="48" t="s">
        <v>28</v>
      </c>
      <c r="C899" s="48" t="s">
        <v>555</v>
      </c>
      <c r="D899" s="48"/>
      <c r="E899" s="38">
        <f>E900</f>
        <v>100</v>
      </c>
    </row>
    <row r="900" spans="1:5" x14ac:dyDescent="0.3">
      <c r="A900" s="9" t="s">
        <v>81</v>
      </c>
      <c r="B900" s="48" t="s">
        <v>28</v>
      </c>
      <c r="C900" s="48" t="s">
        <v>555</v>
      </c>
      <c r="D900" s="48" t="s">
        <v>83</v>
      </c>
      <c r="E900" s="38">
        <f>E901</f>
        <v>100</v>
      </c>
    </row>
    <row r="901" spans="1:5" x14ac:dyDescent="0.3">
      <c r="A901" s="9" t="s">
        <v>82</v>
      </c>
      <c r="B901" s="48" t="s">
        <v>28</v>
      </c>
      <c r="C901" s="48" t="s">
        <v>555</v>
      </c>
      <c r="D901" s="48" t="s">
        <v>84</v>
      </c>
      <c r="E901" s="38">
        <v>100</v>
      </c>
    </row>
    <row r="902" spans="1:5" x14ac:dyDescent="0.3">
      <c r="A902" s="9" t="s">
        <v>549</v>
      </c>
      <c r="B902" s="48" t="s">
        <v>28</v>
      </c>
      <c r="C902" s="48" t="s">
        <v>556</v>
      </c>
      <c r="D902" s="48"/>
      <c r="E902" s="38">
        <f>E903</f>
        <v>100</v>
      </c>
    </row>
    <row r="903" spans="1:5" x14ac:dyDescent="0.3">
      <c r="A903" s="9" t="s">
        <v>81</v>
      </c>
      <c r="B903" s="48" t="s">
        <v>28</v>
      </c>
      <c r="C903" s="48" t="s">
        <v>556</v>
      </c>
      <c r="D903" s="48" t="s">
        <v>83</v>
      </c>
      <c r="E903" s="38">
        <f>E904</f>
        <v>100</v>
      </c>
    </row>
    <row r="904" spans="1:5" x14ac:dyDescent="0.3">
      <c r="A904" s="9" t="s">
        <v>82</v>
      </c>
      <c r="B904" s="48" t="s">
        <v>28</v>
      </c>
      <c r="C904" s="48" t="s">
        <v>556</v>
      </c>
      <c r="D904" s="48" t="s">
        <v>84</v>
      </c>
      <c r="E904" s="38">
        <v>100</v>
      </c>
    </row>
    <row r="905" spans="1:5" ht="13.2" x14ac:dyDescent="0.25">
      <c r="A905" s="7" t="s">
        <v>416</v>
      </c>
      <c r="B905" s="48" t="s">
        <v>28</v>
      </c>
      <c r="C905" s="48" t="s">
        <v>557</v>
      </c>
      <c r="D905" s="48"/>
      <c r="E905" s="38">
        <f>E906</f>
        <v>43650</v>
      </c>
    </row>
    <row r="906" spans="1:5" x14ac:dyDescent="0.3">
      <c r="A906" s="9" t="s">
        <v>3</v>
      </c>
      <c r="B906" s="48" t="s">
        <v>28</v>
      </c>
      <c r="C906" s="48" t="s">
        <v>598</v>
      </c>
      <c r="D906" s="48"/>
      <c r="E906" s="38">
        <f>E907</f>
        <v>43650</v>
      </c>
    </row>
    <row r="907" spans="1:5" x14ac:dyDescent="0.3">
      <c r="A907" s="9" t="s">
        <v>81</v>
      </c>
      <c r="B907" s="48" t="s">
        <v>28</v>
      </c>
      <c r="C907" s="48" t="s">
        <v>598</v>
      </c>
      <c r="D907" s="48" t="s">
        <v>83</v>
      </c>
      <c r="E907" s="38">
        <f>E908</f>
        <v>43650</v>
      </c>
    </row>
    <row r="908" spans="1:5" x14ac:dyDescent="0.3">
      <c r="A908" s="9" t="s">
        <v>82</v>
      </c>
      <c r="B908" s="48" t="s">
        <v>28</v>
      </c>
      <c r="C908" s="48" t="s">
        <v>598</v>
      </c>
      <c r="D908" s="48" t="s">
        <v>84</v>
      </c>
      <c r="E908" s="38">
        <f>'вед новая '!F853</f>
        <v>43650</v>
      </c>
    </row>
    <row r="909" spans="1:5" x14ac:dyDescent="0.3">
      <c r="A909" s="72" t="s">
        <v>76</v>
      </c>
      <c r="B909" s="6" t="s">
        <v>128</v>
      </c>
      <c r="C909" s="58"/>
      <c r="D909" s="58"/>
      <c r="E909" s="47">
        <f>E910+E916+E951</f>
        <v>177207.2</v>
      </c>
    </row>
    <row r="910" spans="1:5" x14ac:dyDescent="0.3">
      <c r="A910" s="21" t="s">
        <v>29</v>
      </c>
      <c r="B910" s="6" t="s">
        <v>30</v>
      </c>
      <c r="C910" s="58"/>
      <c r="D910" s="58"/>
      <c r="E910" s="47">
        <f>E911</f>
        <v>15700</v>
      </c>
    </row>
    <row r="911" spans="1:5" ht="26.4" x14ac:dyDescent="0.3">
      <c r="A911" s="7" t="s">
        <v>403</v>
      </c>
      <c r="B911" s="48" t="s">
        <v>30</v>
      </c>
      <c r="C911" s="48" t="s">
        <v>49</v>
      </c>
      <c r="D911" s="76"/>
      <c r="E911" s="35">
        <f>E912</f>
        <v>15700</v>
      </c>
    </row>
    <row r="912" spans="1:5" x14ac:dyDescent="0.3">
      <c r="A912" s="9" t="s">
        <v>133</v>
      </c>
      <c r="B912" s="48" t="s">
        <v>30</v>
      </c>
      <c r="C912" s="48" t="s">
        <v>286</v>
      </c>
      <c r="D912" s="48"/>
      <c r="E912" s="38">
        <f>E913</f>
        <v>15700</v>
      </c>
    </row>
    <row r="913" spans="1:5" ht="26.4" x14ac:dyDescent="0.25">
      <c r="A913" s="7" t="s">
        <v>218</v>
      </c>
      <c r="B913" s="48" t="s">
        <v>30</v>
      </c>
      <c r="C913" s="48" t="s">
        <v>517</v>
      </c>
      <c r="D913" s="48" t="s">
        <v>245</v>
      </c>
      <c r="E913" s="38">
        <f>E914</f>
        <v>15700</v>
      </c>
    </row>
    <row r="914" spans="1:5" x14ac:dyDescent="0.3">
      <c r="A914" s="9" t="s">
        <v>37</v>
      </c>
      <c r="B914" s="48" t="s">
        <v>30</v>
      </c>
      <c r="C914" s="48" t="s">
        <v>517</v>
      </c>
      <c r="D914" s="48" t="s">
        <v>38</v>
      </c>
      <c r="E914" s="38">
        <f>E915</f>
        <v>15700</v>
      </c>
    </row>
    <row r="915" spans="1:5" x14ac:dyDescent="0.3">
      <c r="A915" s="9" t="s">
        <v>44</v>
      </c>
      <c r="B915" s="48" t="s">
        <v>30</v>
      </c>
      <c r="C915" s="48" t="s">
        <v>517</v>
      </c>
      <c r="D915" s="48" t="s">
        <v>45</v>
      </c>
      <c r="E915" s="38">
        <v>15700</v>
      </c>
    </row>
    <row r="916" spans="1:5" x14ac:dyDescent="0.3">
      <c r="A916" s="21" t="s">
        <v>31</v>
      </c>
      <c r="B916" s="6" t="s">
        <v>32</v>
      </c>
      <c r="C916" s="58"/>
      <c r="D916" s="58"/>
      <c r="E916" s="47">
        <f>E917+E922+E927+E932</f>
        <v>76927.199999999997</v>
      </c>
    </row>
    <row r="917" spans="1:5" ht="13.2" x14ac:dyDescent="0.25">
      <c r="A917" s="7" t="s">
        <v>365</v>
      </c>
      <c r="B917" s="48" t="s">
        <v>32</v>
      </c>
      <c r="C917" s="48" t="s">
        <v>277</v>
      </c>
      <c r="D917" s="48"/>
      <c r="E917" s="38">
        <f>E918</f>
        <v>12976.4</v>
      </c>
    </row>
    <row r="918" spans="1:5" ht="13.2" x14ac:dyDescent="0.25">
      <c r="A918" s="7" t="s">
        <v>242</v>
      </c>
      <c r="B918" s="48" t="s">
        <v>32</v>
      </c>
      <c r="C918" s="48" t="s">
        <v>229</v>
      </c>
      <c r="D918" s="48"/>
      <c r="E918" s="38">
        <f>E919</f>
        <v>12976.4</v>
      </c>
    </row>
    <row r="919" spans="1:5" ht="13.2" x14ac:dyDescent="0.25">
      <c r="A919" s="7" t="s">
        <v>451</v>
      </c>
      <c r="B919" s="48" t="s">
        <v>32</v>
      </c>
      <c r="C919" s="48" t="s">
        <v>239</v>
      </c>
      <c r="D919" s="48"/>
      <c r="E919" s="38">
        <f>E920</f>
        <v>12976.4</v>
      </c>
    </row>
    <row r="920" spans="1:5" x14ac:dyDescent="0.3">
      <c r="A920" s="9" t="s">
        <v>37</v>
      </c>
      <c r="B920" s="48" t="s">
        <v>32</v>
      </c>
      <c r="C920" s="48" t="s">
        <v>239</v>
      </c>
      <c r="D920" s="48" t="s">
        <v>38</v>
      </c>
      <c r="E920" s="38">
        <f>E921</f>
        <v>12976.4</v>
      </c>
    </row>
    <row r="921" spans="1:5" x14ac:dyDescent="0.3">
      <c r="A921" s="9" t="s">
        <v>44</v>
      </c>
      <c r="B921" s="48" t="s">
        <v>32</v>
      </c>
      <c r="C921" s="48" t="s">
        <v>239</v>
      </c>
      <c r="D921" s="48" t="s">
        <v>45</v>
      </c>
      <c r="E921" s="38">
        <v>12976.4</v>
      </c>
    </row>
    <row r="922" spans="1:5" x14ac:dyDescent="0.3">
      <c r="A922" s="7" t="s">
        <v>369</v>
      </c>
      <c r="B922" s="48" t="s">
        <v>32</v>
      </c>
      <c r="C922" s="48" t="s">
        <v>194</v>
      </c>
      <c r="D922" s="76"/>
      <c r="E922" s="35">
        <f>E923</f>
        <v>4187.8</v>
      </c>
    </row>
    <row r="923" spans="1:5" x14ac:dyDescent="0.3">
      <c r="A923" s="42" t="s">
        <v>233</v>
      </c>
      <c r="B923" s="48" t="s">
        <v>32</v>
      </c>
      <c r="C923" s="48" t="s">
        <v>200</v>
      </c>
      <c r="D923" s="76"/>
      <c r="E923" s="35">
        <f>E924</f>
        <v>4187.8</v>
      </c>
    </row>
    <row r="924" spans="1:5" ht="26.4" x14ac:dyDescent="0.3">
      <c r="A924" s="43" t="s">
        <v>241</v>
      </c>
      <c r="B924" s="48" t="s">
        <v>32</v>
      </c>
      <c r="C924" s="44" t="s">
        <v>240</v>
      </c>
      <c r="D924" s="76"/>
      <c r="E924" s="35">
        <f>E925</f>
        <v>4187.8</v>
      </c>
    </row>
    <row r="925" spans="1:5" x14ac:dyDescent="0.3">
      <c r="A925" s="9" t="s">
        <v>37</v>
      </c>
      <c r="B925" s="48" t="s">
        <v>32</v>
      </c>
      <c r="C925" s="44" t="s">
        <v>240</v>
      </c>
      <c r="D925" s="40">
        <v>300</v>
      </c>
      <c r="E925" s="35">
        <f>E926</f>
        <v>4187.8</v>
      </c>
    </row>
    <row r="926" spans="1:5" x14ac:dyDescent="0.3">
      <c r="A926" s="9" t="s">
        <v>44</v>
      </c>
      <c r="B926" s="48" t="s">
        <v>32</v>
      </c>
      <c r="C926" s="44" t="s">
        <v>240</v>
      </c>
      <c r="D926" s="40">
        <v>320</v>
      </c>
      <c r="E926" s="35">
        <v>4187.8</v>
      </c>
    </row>
    <row r="927" spans="1:5" ht="26.4" x14ac:dyDescent="0.3">
      <c r="A927" s="7" t="s">
        <v>403</v>
      </c>
      <c r="B927" s="48" t="s">
        <v>32</v>
      </c>
      <c r="C927" s="48" t="s">
        <v>49</v>
      </c>
      <c r="D927" s="76"/>
      <c r="E927" s="35">
        <f>E928</f>
        <v>580</v>
      </c>
    </row>
    <row r="928" spans="1:5" x14ac:dyDescent="0.3">
      <c r="A928" s="9" t="s">
        <v>133</v>
      </c>
      <c r="B928" s="48" t="s">
        <v>32</v>
      </c>
      <c r="C928" s="48" t="s">
        <v>286</v>
      </c>
      <c r="D928" s="76"/>
      <c r="E928" s="35">
        <f>E929</f>
        <v>580</v>
      </c>
    </row>
    <row r="929" spans="1:5" ht="13.2" x14ac:dyDescent="0.25">
      <c r="A929" s="7" t="s">
        <v>324</v>
      </c>
      <c r="B929" s="48" t="s">
        <v>32</v>
      </c>
      <c r="C929" s="48" t="s">
        <v>518</v>
      </c>
      <c r="D929" s="48"/>
      <c r="E929" s="38">
        <f>E930</f>
        <v>580</v>
      </c>
    </row>
    <row r="930" spans="1:5" x14ac:dyDescent="0.3">
      <c r="A930" s="9" t="s">
        <v>37</v>
      </c>
      <c r="B930" s="48" t="s">
        <v>32</v>
      </c>
      <c r="C930" s="48" t="s">
        <v>518</v>
      </c>
      <c r="D930" s="48" t="s">
        <v>38</v>
      </c>
      <c r="E930" s="38">
        <f>E931</f>
        <v>580</v>
      </c>
    </row>
    <row r="931" spans="1:5" x14ac:dyDescent="0.3">
      <c r="A931" s="9" t="s">
        <v>44</v>
      </c>
      <c r="B931" s="48" t="s">
        <v>32</v>
      </c>
      <c r="C931" s="48" t="s">
        <v>518</v>
      </c>
      <c r="D931" s="48" t="s">
        <v>45</v>
      </c>
      <c r="E931" s="38">
        <v>580</v>
      </c>
    </row>
    <row r="932" spans="1:5" ht="26.4" x14ac:dyDescent="0.3">
      <c r="A932" s="9" t="s">
        <v>415</v>
      </c>
      <c r="B932" s="48" t="s">
        <v>32</v>
      </c>
      <c r="C932" s="48" t="s">
        <v>51</v>
      </c>
      <c r="D932" s="48"/>
      <c r="E932" s="38">
        <f>E933</f>
        <v>59183</v>
      </c>
    </row>
    <row r="933" spans="1:5" ht="13.2" x14ac:dyDescent="0.25">
      <c r="A933" s="7" t="s">
        <v>416</v>
      </c>
      <c r="B933" s="48" t="s">
        <v>32</v>
      </c>
      <c r="C933" s="48" t="s">
        <v>557</v>
      </c>
      <c r="D933" s="48"/>
      <c r="E933" s="38">
        <f>E946+E934+E937+E940+E943</f>
        <v>59183</v>
      </c>
    </row>
    <row r="934" spans="1:5" ht="13.2" x14ac:dyDescent="0.25">
      <c r="A934" s="7" t="s">
        <v>667</v>
      </c>
      <c r="B934" s="48" t="s">
        <v>32</v>
      </c>
      <c r="C934" s="48" t="s">
        <v>592</v>
      </c>
      <c r="D934" s="48"/>
      <c r="E934" s="38">
        <f>E935</f>
        <v>10</v>
      </c>
    </row>
    <row r="935" spans="1:5" x14ac:dyDescent="0.3">
      <c r="A935" s="9" t="s">
        <v>81</v>
      </c>
      <c r="B935" s="48" t="s">
        <v>32</v>
      </c>
      <c r="C935" s="48" t="s">
        <v>592</v>
      </c>
      <c r="D935" s="48" t="s">
        <v>83</v>
      </c>
      <c r="E935" s="38">
        <f>E936</f>
        <v>10</v>
      </c>
    </row>
    <row r="936" spans="1:5" x14ac:dyDescent="0.3">
      <c r="A936" s="9" t="s">
        <v>82</v>
      </c>
      <c r="B936" s="48" t="s">
        <v>32</v>
      </c>
      <c r="C936" s="48" t="s">
        <v>592</v>
      </c>
      <c r="D936" s="48" t="s">
        <v>84</v>
      </c>
      <c r="E936" s="38">
        <v>10</v>
      </c>
    </row>
    <row r="937" spans="1:5" x14ac:dyDescent="0.3">
      <c r="A937" s="90" t="s">
        <v>669</v>
      </c>
      <c r="B937" s="48" t="s">
        <v>32</v>
      </c>
      <c r="C937" s="48" t="s">
        <v>593</v>
      </c>
      <c r="D937" s="48"/>
      <c r="E937" s="38">
        <f>E938</f>
        <v>500</v>
      </c>
    </row>
    <row r="938" spans="1:5" x14ac:dyDescent="0.3">
      <c r="A938" s="9" t="s">
        <v>37</v>
      </c>
      <c r="B938" s="48" t="s">
        <v>32</v>
      </c>
      <c r="C938" s="48" t="s">
        <v>593</v>
      </c>
      <c r="D938" s="48" t="s">
        <v>38</v>
      </c>
      <c r="E938" s="38">
        <f>E939</f>
        <v>500</v>
      </c>
    </row>
    <row r="939" spans="1:5" x14ac:dyDescent="0.3">
      <c r="A939" s="9" t="s">
        <v>44</v>
      </c>
      <c r="B939" s="48" t="s">
        <v>32</v>
      </c>
      <c r="C939" s="48" t="s">
        <v>593</v>
      </c>
      <c r="D939" s="48" t="s">
        <v>45</v>
      </c>
      <c r="E939" s="38">
        <v>500</v>
      </c>
    </row>
    <row r="940" spans="1:5" ht="13.2" x14ac:dyDescent="0.25">
      <c r="A940" s="7" t="s">
        <v>267</v>
      </c>
      <c r="B940" s="48" t="s">
        <v>32</v>
      </c>
      <c r="C940" s="48" t="s">
        <v>594</v>
      </c>
      <c r="D940" s="48"/>
      <c r="E940" s="38">
        <f>E941</f>
        <v>350</v>
      </c>
    </row>
    <row r="941" spans="1:5" x14ac:dyDescent="0.3">
      <c r="A941" s="9" t="s">
        <v>81</v>
      </c>
      <c r="B941" s="48" t="s">
        <v>32</v>
      </c>
      <c r="C941" s="48" t="s">
        <v>594</v>
      </c>
      <c r="D941" s="48" t="s">
        <v>83</v>
      </c>
      <c r="E941" s="38">
        <f>E942</f>
        <v>350</v>
      </c>
    </row>
    <row r="942" spans="1:5" x14ac:dyDescent="0.3">
      <c r="A942" s="9" t="s">
        <v>82</v>
      </c>
      <c r="B942" s="48" t="s">
        <v>32</v>
      </c>
      <c r="C942" s="48" t="s">
        <v>594</v>
      </c>
      <c r="D942" s="48" t="s">
        <v>84</v>
      </c>
      <c r="E942" s="38">
        <v>350</v>
      </c>
    </row>
    <row r="943" spans="1:5" ht="13.2" x14ac:dyDescent="0.25">
      <c r="A943" s="7" t="s">
        <v>266</v>
      </c>
      <c r="B943" s="48" t="s">
        <v>32</v>
      </c>
      <c r="C943" s="48" t="s">
        <v>595</v>
      </c>
      <c r="D943" s="48"/>
      <c r="E943" s="38">
        <f>E944</f>
        <v>50</v>
      </c>
    </row>
    <row r="944" spans="1:5" x14ac:dyDescent="0.3">
      <c r="A944" s="9" t="s">
        <v>81</v>
      </c>
      <c r="B944" s="48" t="s">
        <v>32</v>
      </c>
      <c r="C944" s="48" t="s">
        <v>595</v>
      </c>
      <c r="D944" s="48" t="s">
        <v>83</v>
      </c>
      <c r="E944" s="38">
        <f>E945</f>
        <v>50</v>
      </c>
    </row>
    <row r="945" spans="1:5" x14ac:dyDescent="0.3">
      <c r="A945" s="9" t="s">
        <v>82</v>
      </c>
      <c r="B945" s="48" t="s">
        <v>32</v>
      </c>
      <c r="C945" s="48" t="s">
        <v>595</v>
      </c>
      <c r="D945" s="48" t="s">
        <v>84</v>
      </c>
      <c r="E945" s="38">
        <v>50</v>
      </c>
    </row>
    <row r="946" spans="1:5" ht="13.2" x14ac:dyDescent="0.25">
      <c r="A946" s="7" t="s">
        <v>33</v>
      </c>
      <c r="B946" s="48" t="s">
        <v>32</v>
      </c>
      <c r="C946" s="48" t="s">
        <v>596</v>
      </c>
      <c r="D946" s="48" t="s">
        <v>245</v>
      </c>
      <c r="E946" s="38">
        <f>E949+E947</f>
        <v>58273</v>
      </c>
    </row>
    <row r="947" spans="1:5" x14ac:dyDescent="0.3">
      <c r="A947" s="9" t="s">
        <v>81</v>
      </c>
      <c r="B947" s="48" t="s">
        <v>32</v>
      </c>
      <c r="C947" s="48" t="s">
        <v>596</v>
      </c>
      <c r="D947" s="48" t="s">
        <v>83</v>
      </c>
      <c r="E947" s="38">
        <f>E948</f>
        <v>563.6</v>
      </c>
    </row>
    <row r="948" spans="1:5" x14ac:dyDescent="0.3">
      <c r="A948" s="9" t="s">
        <v>82</v>
      </c>
      <c r="B948" s="48" t="s">
        <v>32</v>
      </c>
      <c r="C948" s="48" t="s">
        <v>596</v>
      </c>
      <c r="D948" s="48" t="s">
        <v>84</v>
      </c>
      <c r="E948" s="38">
        <v>563.6</v>
      </c>
    </row>
    <row r="949" spans="1:5" x14ac:dyDescent="0.3">
      <c r="A949" s="9" t="s">
        <v>37</v>
      </c>
      <c r="B949" s="48" t="s">
        <v>32</v>
      </c>
      <c r="C949" s="48" t="s">
        <v>596</v>
      </c>
      <c r="D949" s="48" t="s">
        <v>38</v>
      </c>
      <c r="E949" s="38">
        <f>E950</f>
        <v>57709.4</v>
      </c>
    </row>
    <row r="950" spans="1:5" x14ac:dyDescent="0.3">
      <c r="A950" s="9" t="s">
        <v>44</v>
      </c>
      <c r="B950" s="48" t="s">
        <v>32</v>
      </c>
      <c r="C950" s="48" t="s">
        <v>596</v>
      </c>
      <c r="D950" s="48" t="s">
        <v>45</v>
      </c>
      <c r="E950" s="38">
        <v>57709.4</v>
      </c>
    </row>
    <row r="951" spans="1:5" ht="13.2" x14ac:dyDescent="0.25">
      <c r="A951" s="21" t="s">
        <v>59</v>
      </c>
      <c r="B951" s="6" t="s">
        <v>60</v>
      </c>
      <c r="C951" s="6"/>
      <c r="D951" s="6"/>
      <c r="E951" s="36">
        <f>E952+E959</f>
        <v>84580</v>
      </c>
    </row>
    <row r="952" spans="1:5" ht="13.2" x14ac:dyDescent="0.25">
      <c r="A952" s="7" t="s">
        <v>363</v>
      </c>
      <c r="B952" s="48" t="s">
        <v>60</v>
      </c>
      <c r="C952" s="48" t="s">
        <v>46</v>
      </c>
      <c r="D952" s="48"/>
      <c r="E952" s="38">
        <f>E953</f>
        <v>49608</v>
      </c>
    </row>
    <row r="953" spans="1:5" x14ac:dyDescent="0.3">
      <c r="A953" s="13" t="s">
        <v>390</v>
      </c>
      <c r="B953" s="48" t="s">
        <v>60</v>
      </c>
      <c r="C953" s="48" t="s">
        <v>137</v>
      </c>
      <c r="D953" s="48"/>
      <c r="E953" s="38">
        <f>E954</f>
        <v>49608</v>
      </c>
    </row>
    <row r="954" spans="1:5" ht="26.4" x14ac:dyDescent="0.25">
      <c r="A954" s="7" t="s">
        <v>125</v>
      </c>
      <c r="B954" s="48" t="s">
        <v>60</v>
      </c>
      <c r="C954" s="48" t="s">
        <v>159</v>
      </c>
      <c r="D954" s="48" t="s">
        <v>245</v>
      </c>
      <c r="E954" s="38">
        <f>E955+E957</f>
        <v>49608</v>
      </c>
    </row>
    <row r="955" spans="1:5" x14ac:dyDescent="0.3">
      <c r="A955" s="9" t="s">
        <v>81</v>
      </c>
      <c r="B955" s="48" t="s">
        <v>60</v>
      </c>
      <c r="C955" s="48" t="s">
        <v>159</v>
      </c>
      <c r="D955" s="48" t="s">
        <v>83</v>
      </c>
      <c r="E955" s="38">
        <f>E956</f>
        <v>491</v>
      </c>
    </row>
    <row r="956" spans="1:5" x14ac:dyDescent="0.3">
      <c r="A956" s="9" t="s">
        <v>82</v>
      </c>
      <c r="B956" s="48" t="s">
        <v>60</v>
      </c>
      <c r="C956" s="48" t="s">
        <v>159</v>
      </c>
      <c r="D956" s="48" t="s">
        <v>84</v>
      </c>
      <c r="E956" s="38">
        <f>'вед новая '!F901</f>
        <v>491</v>
      </c>
    </row>
    <row r="957" spans="1:5" x14ac:dyDescent="0.3">
      <c r="A957" s="9" t="s">
        <v>37</v>
      </c>
      <c r="B957" s="48" t="s">
        <v>60</v>
      </c>
      <c r="C957" s="48" t="s">
        <v>159</v>
      </c>
      <c r="D957" s="48" t="s">
        <v>38</v>
      </c>
      <c r="E957" s="38">
        <f>E958</f>
        <v>49117</v>
      </c>
    </row>
    <row r="958" spans="1:5" ht="13.2" x14ac:dyDescent="0.25">
      <c r="A958" s="7" t="s">
        <v>102</v>
      </c>
      <c r="B958" s="48" t="s">
        <v>60</v>
      </c>
      <c r="C958" s="48" t="s">
        <v>159</v>
      </c>
      <c r="D958" s="48" t="s">
        <v>103</v>
      </c>
      <c r="E958" s="38">
        <f>'вед новая '!F903</f>
        <v>49117</v>
      </c>
    </row>
    <row r="959" spans="1:5" x14ac:dyDescent="0.3">
      <c r="A959" s="7" t="s">
        <v>369</v>
      </c>
      <c r="B959" s="48" t="s">
        <v>60</v>
      </c>
      <c r="C959" s="48" t="s">
        <v>194</v>
      </c>
      <c r="D959" s="76"/>
      <c r="E959" s="38">
        <f>E960</f>
        <v>34972</v>
      </c>
    </row>
    <row r="960" spans="1:5" ht="13.2" x14ac:dyDescent="0.25">
      <c r="A960" s="7" t="s">
        <v>110</v>
      </c>
      <c r="B960" s="48" t="s">
        <v>60</v>
      </c>
      <c r="C960" s="48" t="s">
        <v>135</v>
      </c>
      <c r="D960" s="48"/>
      <c r="E960" s="38">
        <f>E961</f>
        <v>34972</v>
      </c>
    </row>
    <row r="961" spans="1:5" ht="19.5" customHeight="1" x14ac:dyDescent="0.25">
      <c r="A961" s="7" t="s">
        <v>572</v>
      </c>
      <c r="B961" s="48" t="s">
        <v>60</v>
      </c>
      <c r="C961" s="48" t="s">
        <v>136</v>
      </c>
      <c r="D961" s="48" t="s">
        <v>245</v>
      </c>
      <c r="E961" s="38">
        <f>E962</f>
        <v>34972</v>
      </c>
    </row>
    <row r="962" spans="1:5" x14ac:dyDescent="0.3">
      <c r="A962" s="9" t="s">
        <v>93</v>
      </c>
      <c r="B962" s="48" t="s">
        <v>60</v>
      </c>
      <c r="C962" s="48" t="s">
        <v>136</v>
      </c>
      <c r="D962" s="48" t="s">
        <v>36</v>
      </c>
      <c r="E962" s="38">
        <f>E963</f>
        <v>34972</v>
      </c>
    </row>
    <row r="963" spans="1:5" x14ac:dyDescent="0.3">
      <c r="A963" s="9" t="s">
        <v>94</v>
      </c>
      <c r="B963" s="48" t="s">
        <v>60</v>
      </c>
      <c r="C963" s="48" t="s">
        <v>136</v>
      </c>
      <c r="D963" s="48" t="s">
        <v>95</v>
      </c>
      <c r="E963" s="38">
        <v>34972</v>
      </c>
    </row>
    <row r="964" spans="1:5" x14ac:dyDescent="0.3">
      <c r="A964" s="72" t="s">
        <v>77</v>
      </c>
      <c r="B964" s="18">
        <v>1100</v>
      </c>
      <c r="C964" s="6"/>
      <c r="D964" s="6"/>
      <c r="E964" s="36">
        <f>E965</f>
        <v>29541.200000000004</v>
      </c>
    </row>
    <row r="965" spans="1:5" ht="13.2" x14ac:dyDescent="0.25">
      <c r="A965" s="21" t="s">
        <v>39</v>
      </c>
      <c r="B965" s="6" t="s">
        <v>40</v>
      </c>
      <c r="C965" s="6"/>
      <c r="D965" s="6"/>
      <c r="E965" s="36">
        <f>E966</f>
        <v>29541.200000000004</v>
      </c>
    </row>
    <row r="966" spans="1:5" ht="13.2" x14ac:dyDescent="0.25">
      <c r="A966" s="78" t="s">
        <v>364</v>
      </c>
      <c r="B966" s="48" t="s">
        <v>40</v>
      </c>
      <c r="C966" s="48" t="s">
        <v>171</v>
      </c>
      <c r="D966" s="48"/>
      <c r="E966" s="38">
        <f>E967+E970+E977+E982+E985+E990+E997+E1005+E1008+E1011+E1002</f>
        <v>29541.200000000004</v>
      </c>
    </row>
    <row r="967" spans="1:5" ht="13.2" x14ac:dyDescent="0.25">
      <c r="A967" s="7" t="s">
        <v>448</v>
      </c>
      <c r="B967" s="48" t="s">
        <v>40</v>
      </c>
      <c r="C967" s="48" t="s">
        <v>186</v>
      </c>
      <c r="D967" s="48" t="s">
        <v>245</v>
      </c>
      <c r="E967" s="38">
        <f>E968</f>
        <v>8255.5</v>
      </c>
    </row>
    <row r="968" spans="1:5" x14ac:dyDescent="0.3">
      <c r="A968" s="9" t="s">
        <v>89</v>
      </c>
      <c r="B968" s="48" t="s">
        <v>40</v>
      </c>
      <c r="C968" s="48" t="s">
        <v>186</v>
      </c>
      <c r="D968" s="48" t="s">
        <v>90</v>
      </c>
      <c r="E968" s="38">
        <f>E969</f>
        <v>8255.5</v>
      </c>
    </row>
    <row r="969" spans="1:5" x14ac:dyDescent="0.3">
      <c r="A969" s="15" t="s">
        <v>96</v>
      </c>
      <c r="B969" s="48" t="s">
        <v>40</v>
      </c>
      <c r="C969" s="48" t="s">
        <v>186</v>
      </c>
      <c r="D969" s="48" t="s">
        <v>97</v>
      </c>
      <c r="E969" s="38">
        <f>'вед новая '!F914</f>
        <v>8255.5</v>
      </c>
    </row>
    <row r="970" spans="1:5" x14ac:dyDescent="0.3">
      <c r="A970" s="9" t="s">
        <v>447</v>
      </c>
      <c r="B970" s="48" t="s">
        <v>40</v>
      </c>
      <c r="C970" s="48" t="s">
        <v>187</v>
      </c>
      <c r="D970" s="48"/>
      <c r="E970" s="38">
        <f>E971+E973+E975</f>
        <v>7522.8</v>
      </c>
    </row>
    <row r="971" spans="1:5" ht="26.4" x14ac:dyDescent="0.3">
      <c r="A971" s="9" t="s">
        <v>79</v>
      </c>
      <c r="B971" s="48" t="s">
        <v>40</v>
      </c>
      <c r="C971" s="48" t="s">
        <v>187</v>
      </c>
      <c r="D971" s="48" t="s">
        <v>63</v>
      </c>
      <c r="E971" s="38">
        <f>E972</f>
        <v>5360</v>
      </c>
    </row>
    <row r="972" spans="1:5" x14ac:dyDescent="0.3">
      <c r="A972" s="9" t="s">
        <v>99</v>
      </c>
      <c r="B972" s="48" t="s">
        <v>40</v>
      </c>
      <c r="C972" s="48" t="s">
        <v>187</v>
      </c>
      <c r="D972" s="48" t="s">
        <v>100</v>
      </c>
      <c r="E972" s="38">
        <f>'вед новая '!F917</f>
        <v>5360</v>
      </c>
    </row>
    <row r="973" spans="1:5" x14ac:dyDescent="0.3">
      <c r="A973" s="9" t="s">
        <v>81</v>
      </c>
      <c r="B973" s="48" t="s">
        <v>40</v>
      </c>
      <c r="C973" s="48" t="s">
        <v>187</v>
      </c>
      <c r="D973" s="48" t="s">
        <v>83</v>
      </c>
      <c r="E973" s="38">
        <f>E974</f>
        <v>1521</v>
      </c>
    </row>
    <row r="974" spans="1:5" x14ac:dyDescent="0.3">
      <c r="A974" s="9" t="s">
        <v>82</v>
      </c>
      <c r="B974" s="48" t="s">
        <v>40</v>
      </c>
      <c r="C974" s="48" t="s">
        <v>187</v>
      </c>
      <c r="D974" s="48" t="s">
        <v>84</v>
      </c>
      <c r="E974" s="38">
        <f>'вед новая '!F919</f>
        <v>1521</v>
      </c>
    </row>
    <row r="975" spans="1:5" ht="13.2" x14ac:dyDescent="0.25">
      <c r="A975" s="8" t="s">
        <v>85</v>
      </c>
      <c r="B975" s="48" t="s">
        <v>40</v>
      </c>
      <c r="C975" s="48" t="s">
        <v>187</v>
      </c>
      <c r="D975" s="48" t="s">
        <v>87</v>
      </c>
      <c r="E975" s="38">
        <f>E976</f>
        <v>641.79999999999995</v>
      </c>
    </row>
    <row r="976" spans="1:5" x14ac:dyDescent="0.3">
      <c r="A976" s="9" t="s">
        <v>86</v>
      </c>
      <c r="B976" s="48" t="s">
        <v>40</v>
      </c>
      <c r="C976" s="48" t="s">
        <v>187</v>
      </c>
      <c r="D976" s="48" t="s">
        <v>88</v>
      </c>
      <c r="E976" s="38">
        <f>'вед новая '!F921</f>
        <v>641.79999999999995</v>
      </c>
    </row>
    <row r="977" spans="1:5" ht="26.4" x14ac:dyDescent="0.3">
      <c r="A977" s="9" t="s">
        <v>443</v>
      </c>
      <c r="B977" s="48" t="s">
        <v>40</v>
      </c>
      <c r="C977" s="48" t="s">
        <v>188</v>
      </c>
      <c r="D977" s="48"/>
      <c r="E977" s="38">
        <f>E980+E978</f>
        <v>715.9</v>
      </c>
    </row>
    <row r="978" spans="1:5" ht="26.4" x14ac:dyDescent="0.3">
      <c r="A978" s="9" t="s">
        <v>79</v>
      </c>
      <c r="B978" s="48" t="s">
        <v>40</v>
      </c>
      <c r="C978" s="48" t="s">
        <v>188</v>
      </c>
      <c r="D978" s="48" t="s">
        <v>63</v>
      </c>
      <c r="E978" s="38">
        <f>E979</f>
        <v>515.9</v>
      </c>
    </row>
    <row r="979" spans="1:5" x14ac:dyDescent="0.3">
      <c r="A979" s="9" t="s">
        <v>99</v>
      </c>
      <c r="B979" s="48" t="s">
        <v>40</v>
      </c>
      <c r="C979" s="48" t="s">
        <v>188</v>
      </c>
      <c r="D979" s="48" t="s">
        <v>100</v>
      </c>
      <c r="E979" s="38">
        <f>'вед новая '!F924</f>
        <v>515.9</v>
      </c>
    </row>
    <row r="980" spans="1:5" x14ac:dyDescent="0.3">
      <c r="A980" s="9" t="s">
        <v>81</v>
      </c>
      <c r="B980" s="48" t="s">
        <v>40</v>
      </c>
      <c r="C980" s="48" t="s">
        <v>188</v>
      </c>
      <c r="D980" s="48" t="s">
        <v>83</v>
      </c>
      <c r="E980" s="38">
        <f>E981</f>
        <v>200</v>
      </c>
    </row>
    <row r="981" spans="1:5" x14ac:dyDescent="0.3">
      <c r="A981" s="9" t="s">
        <v>82</v>
      </c>
      <c r="B981" s="48" t="s">
        <v>40</v>
      </c>
      <c r="C981" s="48" t="s">
        <v>188</v>
      </c>
      <c r="D981" s="48" t="s">
        <v>84</v>
      </c>
      <c r="E981" s="38">
        <f>'вед новая '!F926</f>
        <v>200</v>
      </c>
    </row>
    <row r="982" spans="1:5" ht="26.4" hidden="1" x14ac:dyDescent="0.3">
      <c r="A982" s="9" t="s">
        <v>711</v>
      </c>
      <c r="B982" s="48" t="s">
        <v>40</v>
      </c>
      <c r="C982" s="48" t="s">
        <v>189</v>
      </c>
      <c r="D982" s="48"/>
      <c r="E982" s="38">
        <f>E983</f>
        <v>0</v>
      </c>
    </row>
    <row r="983" spans="1:5" hidden="1" x14ac:dyDescent="0.3">
      <c r="A983" s="9" t="s">
        <v>81</v>
      </c>
      <c r="B983" s="48" t="s">
        <v>40</v>
      </c>
      <c r="C983" s="48" t="s">
        <v>189</v>
      </c>
      <c r="D983" s="48" t="s">
        <v>83</v>
      </c>
      <c r="E983" s="38">
        <f>E984</f>
        <v>0</v>
      </c>
    </row>
    <row r="984" spans="1:5" hidden="1" x14ac:dyDescent="0.3">
      <c r="A984" s="9" t="s">
        <v>82</v>
      </c>
      <c r="B984" s="48" t="s">
        <v>40</v>
      </c>
      <c r="C984" s="48" t="s">
        <v>189</v>
      </c>
      <c r="D984" s="48" t="s">
        <v>84</v>
      </c>
      <c r="E984" s="38">
        <f>'вед новая '!F929</f>
        <v>0</v>
      </c>
    </row>
    <row r="985" spans="1:5" x14ac:dyDescent="0.3">
      <c r="A985" s="9" t="s">
        <v>109</v>
      </c>
      <c r="B985" s="48" t="s">
        <v>40</v>
      </c>
      <c r="C985" s="48" t="s">
        <v>190</v>
      </c>
      <c r="D985" s="48"/>
      <c r="E985" s="38">
        <f>E986+E988</f>
        <v>103.9</v>
      </c>
    </row>
    <row r="986" spans="1:5" x14ac:dyDescent="0.3">
      <c r="A986" s="9" t="s">
        <v>81</v>
      </c>
      <c r="B986" s="48" t="s">
        <v>40</v>
      </c>
      <c r="C986" s="48" t="s">
        <v>190</v>
      </c>
      <c r="D986" s="48" t="s">
        <v>83</v>
      </c>
      <c r="E986" s="38">
        <f>E987</f>
        <v>100</v>
      </c>
    </row>
    <row r="987" spans="1:5" x14ac:dyDescent="0.3">
      <c r="A987" s="9" t="s">
        <v>82</v>
      </c>
      <c r="B987" s="48" t="s">
        <v>40</v>
      </c>
      <c r="C987" s="48" t="s">
        <v>190</v>
      </c>
      <c r="D987" s="48" t="s">
        <v>84</v>
      </c>
      <c r="E987" s="38">
        <f>'вед новая '!F932</f>
        <v>100</v>
      </c>
    </row>
    <row r="988" spans="1:5" ht="13.2" x14ac:dyDescent="0.25">
      <c r="A988" s="8" t="s">
        <v>85</v>
      </c>
      <c r="B988" s="48" t="s">
        <v>40</v>
      </c>
      <c r="C988" s="48" t="s">
        <v>190</v>
      </c>
      <c r="D988" s="48" t="s">
        <v>87</v>
      </c>
      <c r="E988" s="38">
        <f>E989</f>
        <v>3.9</v>
      </c>
    </row>
    <row r="989" spans="1:5" x14ac:dyDescent="0.3">
      <c r="A989" s="9" t="s">
        <v>86</v>
      </c>
      <c r="B989" s="48" t="s">
        <v>40</v>
      </c>
      <c r="C989" s="48" t="s">
        <v>190</v>
      </c>
      <c r="D989" s="48" t="s">
        <v>88</v>
      </c>
      <c r="E989" s="38">
        <f>'вед новая '!F934</f>
        <v>3.9</v>
      </c>
    </row>
    <row r="990" spans="1:5" ht="13.2" x14ac:dyDescent="0.25">
      <c r="A990" s="7" t="s">
        <v>444</v>
      </c>
      <c r="B990" s="48" t="s">
        <v>40</v>
      </c>
      <c r="C990" s="48" t="s">
        <v>191</v>
      </c>
      <c r="D990" s="48" t="s">
        <v>245</v>
      </c>
      <c r="E990" s="38">
        <f>E993+E991+E995</f>
        <v>1923.1</v>
      </c>
    </row>
    <row r="991" spans="1:5" ht="13.2" x14ac:dyDescent="0.25">
      <c r="A991" s="8" t="s">
        <v>85</v>
      </c>
      <c r="B991" s="48" t="s">
        <v>40</v>
      </c>
      <c r="C991" s="48" t="s">
        <v>191</v>
      </c>
      <c r="D991" s="48" t="s">
        <v>63</v>
      </c>
      <c r="E991" s="38">
        <f>E992</f>
        <v>332.1</v>
      </c>
    </row>
    <row r="992" spans="1:5" ht="26.4" x14ac:dyDescent="0.3">
      <c r="A992" s="9" t="s">
        <v>79</v>
      </c>
      <c r="B992" s="48" t="s">
        <v>40</v>
      </c>
      <c r="C992" s="48" t="s">
        <v>191</v>
      </c>
      <c r="D992" s="48" t="s">
        <v>100</v>
      </c>
      <c r="E992" s="38">
        <f>'вед новая '!F937</f>
        <v>332.1</v>
      </c>
    </row>
    <row r="993" spans="1:5" x14ac:dyDescent="0.3">
      <c r="A993" s="9" t="s">
        <v>99</v>
      </c>
      <c r="B993" s="48" t="s">
        <v>40</v>
      </c>
      <c r="C993" s="48" t="s">
        <v>191</v>
      </c>
      <c r="D993" s="48" t="s">
        <v>83</v>
      </c>
      <c r="E993" s="38">
        <f>E994</f>
        <v>1081</v>
      </c>
    </row>
    <row r="994" spans="1:5" x14ac:dyDescent="0.3">
      <c r="A994" s="9" t="s">
        <v>82</v>
      </c>
      <c r="B994" s="48" t="s">
        <v>40</v>
      </c>
      <c r="C994" s="48" t="s">
        <v>191</v>
      </c>
      <c r="D994" s="48" t="s">
        <v>84</v>
      </c>
      <c r="E994" s="38">
        <f>'вед новая '!F939</f>
        <v>1081</v>
      </c>
    </row>
    <row r="995" spans="1:5" ht="13.2" x14ac:dyDescent="0.25">
      <c r="A995" s="8" t="s">
        <v>85</v>
      </c>
      <c r="B995" s="48" t="s">
        <v>40</v>
      </c>
      <c r="C995" s="48" t="s">
        <v>191</v>
      </c>
      <c r="D995" s="48" t="s">
        <v>87</v>
      </c>
      <c r="E995" s="38">
        <f>E996</f>
        <v>510</v>
      </c>
    </row>
    <row r="996" spans="1:5" x14ac:dyDescent="0.3">
      <c r="A996" s="9" t="s">
        <v>86</v>
      </c>
      <c r="B996" s="48" t="s">
        <v>40</v>
      </c>
      <c r="C996" s="48" t="s">
        <v>191</v>
      </c>
      <c r="D996" s="48" t="s">
        <v>88</v>
      </c>
      <c r="E996" s="38">
        <f>'вед новая '!F941</f>
        <v>510</v>
      </c>
    </row>
    <row r="997" spans="1:5" ht="26.4" hidden="1" x14ac:dyDescent="0.25">
      <c r="A997" s="7" t="s">
        <v>679</v>
      </c>
      <c r="B997" s="48" t="s">
        <v>40</v>
      </c>
      <c r="C997" s="48" t="s">
        <v>192</v>
      </c>
      <c r="D997" s="48"/>
      <c r="E997" s="38">
        <f>E998+E1000</f>
        <v>0</v>
      </c>
    </row>
    <row r="998" spans="1:5" hidden="1" x14ac:dyDescent="0.3">
      <c r="A998" s="9" t="s">
        <v>81</v>
      </c>
      <c r="B998" s="48" t="s">
        <v>40</v>
      </c>
      <c r="C998" s="48" t="s">
        <v>192</v>
      </c>
      <c r="D998" s="48" t="s">
        <v>83</v>
      </c>
      <c r="E998" s="38">
        <f>E999</f>
        <v>0</v>
      </c>
    </row>
    <row r="999" spans="1:5" hidden="1" x14ac:dyDescent="0.3">
      <c r="A999" s="9" t="s">
        <v>82</v>
      </c>
      <c r="B999" s="48" t="s">
        <v>40</v>
      </c>
      <c r="C999" s="48" t="s">
        <v>192</v>
      </c>
      <c r="D999" s="48" t="s">
        <v>84</v>
      </c>
      <c r="E999" s="38">
        <f>'вед новая '!F944</f>
        <v>0</v>
      </c>
    </row>
    <row r="1000" spans="1:5" ht="13.2" hidden="1" x14ac:dyDescent="0.25">
      <c r="A1000" s="8" t="s">
        <v>85</v>
      </c>
      <c r="B1000" s="48" t="s">
        <v>40</v>
      </c>
      <c r="C1000" s="48" t="s">
        <v>192</v>
      </c>
      <c r="D1000" s="48" t="s">
        <v>87</v>
      </c>
      <c r="E1000" s="38">
        <f>E1001</f>
        <v>0</v>
      </c>
    </row>
    <row r="1001" spans="1:5" hidden="1" x14ac:dyDescent="0.3">
      <c r="A1001" s="9" t="s">
        <v>86</v>
      </c>
      <c r="B1001" s="48" t="s">
        <v>40</v>
      </c>
      <c r="C1001" s="48" t="s">
        <v>192</v>
      </c>
      <c r="D1001" s="48" t="s">
        <v>88</v>
      </c>
      <c r="E1001" s="38"/>
    </row>
    <row r="1002" spans="1:5" ht="13.2" x14ac:dyDescent="0.25">
      <c r="A1002" s="56" t="s">
        <v>699</v>
      </c>
      <c r="B1002" s="61" t="s">
        <v>40</v>
      </c>
      <c r="C1002" s="61" t="s">
        <v>693</v>
      </c>
      <c r="D1002" s="61"/>
      <c r="E1002" s="38">
        <f>E1003</f>
        <v>4454.3999999999996</v>
      </c>
    </row>
    <row r="1003" spans="1:5" x14ac:dyDescent="0.3">
      <c r="A1003" s="9" t="s">
        <v>81</v>
      </c>
      <c r="B1003" s="61" t="s">
        <v>40</v>
      </c>
      <c r="C1003" s="61" t="s">
        <v>693</v>
      </c>
      <c r="D1003" s="61" t="s">
        <v>83</v>
      </c>
      <c r="E1003" s="38">
        <f>E1004</f>
        <v>4454.3999999999996</v>
      </c>
    </row>
    <row r="1004" spans="1:5" x14ac:dyDescent="0.3">
      <c r="A1004" s="9" t="s">
        <v>82</v>
      </c>
      <c r="B1004" s="61" t="s">
        <v>40</v>
      </c>
      <c r="C1004" s="61" t="s">
        <v>693</v>
      </c>
      <c r="D1004" s="61" t="s">
        <v>84</v>
      </c>
      <c r="E1004" s="38">
        <f>'вед новая '!F949</f>
        <v>4454.3999999999996</v>
      </c>
    </row>
    <row r="1005" spans="1:5" ht="13.2" x14ac:dyDescent="0.25">
      <c r="A1005" s="56" t="s">
        <v>683</v>
      </c>
      <c r="B1005" s="48" t="s">
        <v>40</v>
      </c>
      <c r="C1005" s="61" t="s">
        <v>446</v>
      </c>
      <c r="D1005" s="61"/>
      <c r="E1005" s="38">
        <f>E1006</f>
        <v>500</v>
      </c>
    </row>
    <row r="1006" spans="1:5" ht="13.2" x14ac:dyDescent="0.25">
      <c r="A1006" s="56" t="s">
        <v>89</v>
      </c>
      <c r="B1006" s="48" t="s">
        <v>40</v>
      </c>
      <c r="C1006" s="61" t="s">
        <v>446</v>
      </c>
      <c r="D1006" s="61" t="s">
        <v>90</v>
      </c>
      <c r="E1006" s="38">
        <f>E1007</f>
        <v>500</v>
      </c>
    </row>
    <row r="1007" spans="1:5" ht="13.2" x14ac:dyDescent="0.25">
      <c r="A1007" s="56" t="s">
        <v>445</v>
      </c>
      <c r="B1007" s="48" t="s">
        <v>40</v>
      </c>
      <c r="C1007" s="61" t="s">
        <v>446</v>
      </c>
      <c r="D1007" s="61" t="s">
        <v>97</v>
      </c>
      <c r="E1007" s="38">
        <f>'вед новая '!F952</f>
        <v>500</v>
      </c>
    </row>
    <row r="1008" spans="1:5" ht="13.2" x14ac:dyDescent="0.25">
      <c r="A1008" s="7" t="s">
        <v>449</v>
      </c>
      <c r="B1008" s="48" t="s">
        <v>40</v>
      </c>
      <c r="C1008" s="48" t="s">
        <v>193</v>
      </c>
      <c r="D1008" s="48"/>
      <c r="E1008" s="38">
        <f>E1009</f>
        <v>6065.6</v>
      </c>
    </row>
    <row r="1009" spans="1:5" x14ac:dyDescent="0.3">
      <c r="A1009" s="9" t="s">
        <v>89</v>
      </c>
      <c r="B1009" s="48" t="s">
        <v>40</v>
      </c>
      <c r="C1009" s="48" t="s">
        <v>193</v>
      </c>
      <c r="D1009" s="48" t="s">
        <v>90</v>
      </c>
      <c r="E1009" s="38">
        <f>E1010</f>
        <v>6065.6</v>
      </c>
    </row>
    <row r="1010" spans="1:5" x14ac:dyDescent="0.3">
      <c r="A1010" s="15" t="s">
        <v>96</v>
      </c>
      <c r="B1010" s="48" t="s">
        <v>40</v>
      </c>
      <c r="C1010" s="48" t="s">
        <v>193</v>
      </c>
      <c r="D1010" s="48" t="s">
        <v>97</v>
      </c>
      <c r="E1010" s="38">
        <f>'вед новая '!F955</f>
        <v>6065.6</v>
      </c>
    </row>
    <row r="1011" spans="1:5" hidden="1" x14ac:dyDescent="0.3">
      <c r="A1011" s="9" t="s">
        <v>450</v>
      </c>
      <c r="B1011" s="48" t="s">
        <v>40</v>
      </c>
      <c r="C1011" s="48" t="s">
        <v>322</v>
      </c>
      <c r="D1011" s="48"/>
      <c r="E1011" s="38">
        <f>E1012</f>
        <v>0</v>
      </c>
    </row>
    <row r="1012" spans="1:5" hidden="1" x14ac:dyDescent="0.3">
      <c r="A1012" s="9" t="s">
        <v>89</v>
      </c>
      <c r="B1012" s="48" t="s">
        <v>40</v>
      </c>
      <c r="C1012" s="48" t="s">
        <v>322</v>
      </c>
      <c r="D1012" s="48" t="s">
        <v>90</v>
      </c>
      <c r="E1012" s="38">
        <f>E1013</f>
        <v>0</v>
      </c>
    </row>
    <row r="1013" spans="1:5" hidden="1" x14ac:dyDescent="0.3">
      <c r="A1013" s="15" t="s">
        <v>96</v>
      </c>
      <c r="B1013" s="48" t="s">
        <v>40</v>
      </c>
      <c r="C1013" s="48" t="s">
        <v>322</v>
      </c>
      <c r="D1013" s="48" t="s">
        <v>97</v>
      </c>
      <c r="E1013" s="38"/>
    </row>
    <row r="1014" spans="1:5" x14ac:dyDescent="0.3">
      <c r="A1014" s="72" t="s">
        <v>78</v>
      </c>
      <c r="B1014" s="18" t="s">
        <v>129</v>
      </c>
      <c r="C1014" s="6"/>
      <c r="D1014" s="6"/>
      <c r="E1014" s="36">
        <f t="shared" ref="E1014:E1019" si="0">E1015</f>
        <v>17000</v>
      </c>
    </row>
    <row r="1015" spans="1:5" ht="13.2" x14ac:dyDescent="0.25">
      <c r="A1015" s="7" t="s">
        <v>64</v>
      </c>
      <c r="B1015" s="48" t="s">
        <v>65</v>
      </c>
      <c r="C1015" s="48"/>
      <c r="D1015" s="48"/>
      <c r="E1015" s="38">
        <f t="shared" si="0"/>
        <v>17000</v>
      </c>
    </row>
    <row r="1016" spans="1:5" x14ac:dyDescent="0.3">
      <c r="A1016" s="9" t="s">
        <v>406</v>
      </c>
      <c r="B1016" s="48" t="s">
        <v>65</v>
      </c>
      <c r="C1016" s="48" t="s">
        <v>50</v>
      </c>
      <c r="D1016" s="48"/>
      <c r="E1016" s="38">
        <f t="shared" si="0"/>
        <v>17000</v>
      </c>
    </row>
    <row r="1017" spans="1:5" ht="13.2" x14ac:dyDescent="0.25">
      <c r="A1017" s="10" t="s">
        <v>130</v>
      </c>
      <c r="B1017" s="48" t="s">
        <v>65</v>
      </c>
      <c r="C1017" s="48" t="s">
        <v>529</v>
      </c>
      <c r="D1017" s="48"/>
      <c r="E1017" s="38">
        <f t="shared" si="0"/>
        <v>17000</v>
      </c>
    </row>
    <row r="1018" spans="1:5" ht="12.6" customHeight="1" x14ac:dyDescent="0.25">
      <c r="A1018" s="7" t="s">
        <v>668</v>
      </c>
      <c r="B1018" s="48" t="s">
        <v>65</v>
      </c>
      <c r="C1018" s="48" t="s">
        <v>532</v>
      </c>
      <c r="D1018" s="48" t="s">
        <v>245</v>
      </c>
      <c r="E1018" s="38">
        <f t="shared" si="0"/>
        <v>17000</v>
      </c>
    </row>
    <row r="1019" spans="1:5" ht="13.2" x14ac:dyDescent="0.25">
      <c r="A1019" s="7" t="s">
        <v>106</v>
      </c>
      <c r="B1019" s="48" t="s">
        <v>65</v>
      </c>
      <c r="C1019" s="48" t="s">
        <v>532</v>
      </c>
      <c r="D1019" s="48" t="s">
        <v>107</v>
      </c>
      <c r="E1019" s="38">
        <f t="shared" si="0"/>
        <v>17000</v>
      </c>
    </row>
    <row r="1020" spans="1:5" ht="13.2" x14ac:dyDescent="0.25">
      <c r="A1020" s="7" t="s">
        <v>105</v>
      </c>
      <c r="B1020" s="48" t="s">
        <v>65</v>
      </c>
      <c r="C1020" s="48" t="s">
        <v>532</v>
      </c>
      <c r="D1020" s="48" t="s">
        <v>104</v>
      </c>
      <c r="E1020" s="38">
        <v>17000</v>
      </c>
    </row>
    <row r="1021" spans="1:5" x14ac:dyDescent="0.3">
      <c r="A1021" s="27" t="s">
        <v>600</v>
      </c>
      <c r="B1021" s="74"/>
      <c r="C1021" s="74"/>
      <c r="D1021" s="74"/>
      <c r="E1021" s="83">
        <f>E7+E231+E244+E294+E365+E523+E550+E823+E883+E909+E964+E1014</f>
        <v>5288757.5</v>
      </c>
    </row>
    <row r="1023" spans="1:5" x14ac:dyDescent="0.3">
      <c r="E1023" s="79"/>
    </row>
  </sheetData>
  <mergeCells count="3">
    <mergeCell ref="A1:E1"/>
    <mergeCell ref="A2:E2"/>
    <mergeCell ref="A3:E3"/>
  </mergeCells>
  <pageMargins left="0.70866141732283472" right="0.35433070866141736" top="0.51181102362204722" bottom="0.19685039370078741" header="0.51181102362204722" footer="0.51181102362204722"/>
  <pageSetup paperSize="9"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894"/>
  <sheetViews>
    <sheetView showGridLines="0" tabSelected="1" topLeftCell="A870" zoomScaleNormal="100" workbookViewId="0">
      <selection activeCell="C892" sqref="C892:E893"/>
    </sheetView>
  </sheetViews>
  <sheetFormatPr defaultRowHeight="13.2" outlineLevelRow="3" x14ac:dyDescent="0.25"/>
  <cols>
    <col min="1" max="1" width="93.44140625" style="1" customWidth="1"/>
    <col min="2" max="2" width="10.5546875" style="1" customWidth="1"/>
    <col min="3" max="3" width="6.6640625" style="1" customWidth="1"/>
    <col min="4" max="4" width="9.33203125" style="1" customWidth="1"/>
  </cols>
  <sheetData>
    <row r="1" spans="1:4" ht="76.95" customHeight="1" x14ac:dyDescent="0.25">
      <c r="A1" s="100" t="s">
        <v>761</v>
      </c>
      <c r="B1" s="100"/>
      <c r="C1" s="100"/>
      <c r="D1" s="100"/>
    </row>
    <row r="2" spans="1:4" x14ac:dyDescent="0.25">
      <c r="A2" s="99"/>
      <c r="B2" s="99"/>
      <c r="C2" s="99"/>
      <c r="D2" s="99"/>
    </row>
    <row r="3" spans="1:4" ht="46.5" customHeight="1" x14ac:dyDescent="0.25">
      <c r="A3" s="98" t="s">
        <v>642</v>
      </c>
      <c r="B3" s="98"/>
      <c r="C3" s="98"/>
      <c r="D3" s="98"/>
    </row>
    <row r="4" spans="1:4" ht="7.95" customHeight="1" x14ac:dyDescent="0.25">
      <c r="A4" s="54"/>
      <c r="B4" s="54"/>
      <c r="C4" s="54"/>
      <c r="D4" s="54"/>
    </row>
    <row r="5" spans="1:4" x14ac:dyDescent="0.25">
      <c r="A5" s="3"/>
      <c r="B5" s="3"/>
      <c r="C5" s="3"/>
      <c r="D5" s="3" t="s">
        <v>244</v>
      </c>
    </row>
    <row r="6" spans="1:4" ht="18.75" customHeight="1" x14ac:dyDescent="0.25">
      <c r="A6" s="2" t="s">
        <v>246</v>
      </c>
      <c r="B6" s="2" t="s">
        <v>247</v>
      </c>
      <c r="C6" s="2" t="s">
        <v>248</v>
      </c>
      <c r="D6" s="2" t="s">
        <v>112</v>
      </c>
    </row>
    <row r="7" spans="1:4" ht="27.6" x14ac:dyDescent="0.25">
      <c r="A7" s="27" t="s">
        <v>387</v>
      </c>
      <c r="B7" s="6" t="s">
        <v>290</v>
      </c>
      <c r="C7" s="28"/>
      <c r="D7" s="39">
        <f>D8+D18+D34+D68+D79+D75</f>
        <v>278716</v>
      </c>
    </row>
    <row r="8" spans="1:4" ht="13.8" x14ac:dyDescent="0.3">
      <c r="A8" s="58" t="s">
        <v>337</v>
      </c>
      <c r="B8" s="6" t="s">
        <v>291</v>
      </c>
      <c r="C8" s="28"/>
      <c r="D8" s="39">
        <f>D9+D12+D15</f>
        <v>33100</v>
      </c>
    </row>
    <row r="9" spans="1:4" x14ac:dyDescent="0.25">
      <c r="A9" s="7" t="s">
        <v>418</v>
      </c>
      <c r="B9" s="5" t="s">
        <v>351</v>
      </c>
      <c r="C9" s="5"/>
      <c r="D9" s="34">
        <f>D10</f>
        <v>8900</v>
      </c>
    </row>
    <row r="10" spans="1:4" ht="13.5" customHeight="1" x14ac:dyDescent="0.3">
      <c r="A10" s="52" t="s">
        <v>93</v>
      </c>
      <c r="B10" s="5" t="s">
        <v>351</v>
      </c>
      <c r="C10" s="5" t="s">
        <v>36</v>
      </c>
      <c r="D10" s="34">
        <f>D11</f>
        <v>8900</v>
      </c>
    </row>
    <row r="11" spans="1:4" ht="13.8" x14ac:dyDescent="0.3">
      <c r="A11" s="52" t="s">
        <v>94</v>
      </c>
      <c r="B11" s="5" t="s">
        <v>351</v>
      </c>
      <c r="C11" s="5" t="s">
        <v>95</v>
      </c>
      <c r="D11" s="34">
        <f>'вед новая '!F329</f>
        <v>8900</v>
      </c>
    </row>
    <row r="12" spans="1:4" ht="15.75" customHeight="1" x14ac:dyDescent="0.25">
      <c r="A12" s="7" t="s">
        <v>419</v>
      </c>
      <c r="B12" s="5" t="s">
        <v>352</v>
      </c>
      <c r="C12" s="5"/>
      <c r="D12" s="34">
        <f>D13</f>
        <v>14000</v>
      </c>
    </row>
    <row r="13" spans="1:4" ht="13.5" customHeight="1" x14ac:dyDescent="0.3">
      <c r="A13" s="52" t="s">
        <v>93</v>
      </c>
      <c r="B13" s="5" t="s">
        <v>352</v>
      </c>
      <c r="C13" s="48" t="s">
        <v>36</v>
      </c>
      <c r="D13" s="34">
        <f>D14</f>
        <v>14000</v>
      </c>
    </row>
    <row r="14" spans="1:4" ht="13.8" x14ac:dyDescent="0.3">
      <c r="A14" s="52" t="s">
        <v>94</v>
      </c>
      <c r="B14" s="5" t="s">
        <v>352</v>
      </c>
      <c r="C14" s="48" t="s">
        <v>95</v>
      </c>
      <c r="D14" s="34">
        <f>'вед новая '!F332</f>
        <v>14000</v>
      </c>
    </row>
    <row r="15" spans="1:4" ht="26.4" x14ac:dyDescent="0.25">
      <c r="A15" s="7" t="s">
        <v>420</v>
      </c>
      <c r="B15" s="5" t="s">
        <v>353</v>
      </c>
      <c r="C15" s="5"/>
      <c r="D15" s="34">
        <f>D16</f>
        <v>10200</v>
      </c>
    </row>
    <row r="16" spans="1:4" ht="14.25" customHeight="1" x14ac:dyDescent="0.3">
      <c r="A16" s="52" t="s">
        <v>93</v>
      </c>
      <c r="B16" s="5" t="s">
        <v>353</v>
      </c>
      <c r="C16" s="5" t="s">
        <v>36</v>
      </c>
      <c r="D16" s="34">
        <f>D17</f>
        <v>10200</v>
      </c>
    </row>
    <row r="17" spans="1:4" ht="13.8" x14ac:dyDescent="0.3">
      <c r="A17" s="52" t="s">
        <v>94</v>
      </c>
      <c r="B17" s="5" t="s">
        <v>353</v>
      </c>
      <c r="C17" s="5" t="s">
        <v>95</v>
      </c>
      <c r="D17" s="34">
        <f>'вед новая '!F335</f>
        <v>10200</v>
      </c>
    </row>
    <row r="18" spans="1:4" ht="13.8" x14ac:dyDescent="0.3">
      <c r="A18" s="22" t="s">
        <v>338</v>
      </c>
      <c r="B18" s="6" t="s">
        <v>342</v>
      </c>
      <c r="C18" s="5"/>
      <c r="D18" s="36">
        <f>D31+D19+D22+D25+D28</f>
        <v>13200</v>
      </c>
    </row>
    <row r="19" spans="1:4" ht="13.8" x14ac:dyDescent="0.3">
      <c r="A19" s="9" t="s">
        <v>727</v>
      </c>
      <c r="B19" s="48" t="s">
        <v>741</v>
      </c>
      <c r="C19" s="48"/>
      <c r="D19" s="38">
        <f>D20</f>
        <v>3200</v>
      </c>
    </row>
    <row r="20" spans="1:4" ht="13.8" x14ac:dyDescent="0.3">
      <c r="A20" s="9" t="s">
        <v>81</v>
      </c>
      <c r="B20" s="48" t="s">
        <v>741</v>
      </c>
      <c r="C20" s="48" t="s">
        <v>83</v>
      </c>
      <c r="D20" s="38">
        <f>D21</f>
        <v>3200</v>
      </c>
    </row>
    <row r="21" spans="1:4" ht="13.8" x14ac:dyDescent="0.3">
      <c r="A21" s="9" t="s">
        <v>82</v>
      </c>
      <c r="B21" s="48" t="s">
        <v>741</v>
      </c>
      <c r="C21" s="48" t="s">
        <v>84</v>
      </c>
      <c r="D21" s="38">
        <f>'вед новая '!F339</f>
        <v>3200</v>
      </c>
    </row>
    <row r="22" spans="1:4" ht="13.8" x14ac:dyDescent="0.3">
      <c r="A22" s="9" t="s">
        <v>748</v>
      </c>
      <c r="B22" s="48" t="s">
        <v>742</v>
      </c>
      <c r="C22" s="48"/>
      <c r="D22" s="38">
        <f>D23</f>
        <v>2500</v>
      </c>
    </row>
    <row r="23" spans="1:4" ht="13.8" x14ac:dyDescent="0.3">
      <c r="A23" s="9" t="s">
        <v>93</v>
      </c>
      <c r="B23" s="48" t="s">
        <v>742</v>
      </c>
      <c r="C23" s="48" t="s">
        <v>36</v>
      </c>
      <c r="D23" s="38">
        <f>D24</f>
        <v>2500</v>
      </c>
    </row>
    <row r="24" spans="1:4" ht="13.8" x14ac:dyDescent="0.3">
      <c r="A24" s="9" t="s">
        <v>94</v>
      </c>
      <c r="B24" s="48" t="s">
        <v>742</v>
      </c>
      <c r="C24" s="48" t="s">
        <v>95</v>
      </c>
      <c r="D24" s="38">
        <f>'вед новая '!F342</f>
        <v>2500</v>
      </c>
    </row>
    <row r="25" spans="1:4" ht="13.8" x14ac:dyDescent="0.3">
      <c r="A25" s="9" t="s">
        <v>747</v>
      </c>
      <c r="B25" s="48" t="s">
        <v>743</v>
      </c>
      <c r="C25" s="48"/>
      <c r="D25" s="38">
        <f>D26</f>
        <v>4000</v>
      </c>
    </row>
    <row r="26" spans="1:4" ht="13.8" x14ac:dyDescent="0.3">
      <c r="A26" s="9" t="s">
        <v>93</v>
      </c>
      <c r="B26" s="48" t="s">
        <v>743</v>
      </c>
      <c r="C26" s="48" t="s">
        <v>36</v>
      </c>
      <c r="D26" s="38">
        <f>D27</f>
        <v>4000</v>
      </c>
    </row>
    <row r="27" spans="1:4" ht="13.8" x14ac:dyDescent="0.3">
      <c r="A27" s="9" t="s">
        <v>94</v>
      </c>
      <c r="B27" s="48" t="s">
        <v>743</v>
      </c>
      <c r="C27" s="48" t="s">
        <v>95</v>
      </c>
      <c r="D27" s="38">
        <f>'вед новая '!F345</f>
        <v>4000</v>
      </c>
    </row>
    <row r="28" spans="1:4" ht="13.8" x14ac:dyDescent="0.3">
      <c r="A28" s="9" t="s">
        <v>746</v>
      </c>
      <c r="B28" s="48" t="s">
        <v>744</v>
      </c>
      <c r="C28" s="48"/>
      <c r="D28" s="38">
        <f>D29</f>
        <v>500</v>
      </c>
    </row>
    <row r="29" spans="1:4" ht="13.8" x14ac:dyDescent="0.3">
      <c r="A29" s="9" t="s">
        <v>93</v>
      </c>
      <c r="B29" s="48" t="s">
        <v>744</v>
      </c>
      <c r="C29" s="48" t="s">
        <v>36</v>
      </c>
      <c r="D29" s="38">
        <f>D30</f>
        <v>500</v>
      </c>
    </row>
    <row r="30" spans="1:4" ht="13.8" x14ac:dyDescent="0.3">
      <c r="A30" s="9" t="s">
        <v>94</v>
      </c>
      <c r="B30" s="48" t="s">
        <v>744</v>
      </c>
      <c r="C30" s="48" t="s">
        <v>95</v>
      </c>
      <c r="D30" s="38">
        <f>'вед новая '!F348</f>
        <v>500</v>
      </c>
    </row>
    <row r="31" spans="1:4" ht="13.8" x14ac:dyDescent="0.3">
      <c r="A31" s="9" t="s">
        <v>341</v>
      </c>
      <c r="B31" s="48" t="s">
        <v>691</v>
      </c>
      <c r="C31" s="5"/>
      <c r="D31" s="34">
        <f t="shared" ref="D31:D32" si="0">D32</f>
        <v>3000</v>
      </c>
    </row>
    <row r="32" spans="1:4" ht="11.4" customHeight="1" x14ac:dyDescent="0.3">
      <c r="A32" s="52" t="s">
        <v>93</v>
      </c>
      <c r="B32" s="48" t="s">
        <v>691</v>
      </c>
      <c r="C32" s="5" t="s">
        <v>36</v>
      </c>
      <c r="D32" s="34">
        <f t="shared" si="0"/>
        <v>3000</v>
      </c>
    </row>
    <row r="33" spans="1:4" ht="13.8" x14ac:dyDescent="0.3">
      <c r="A33" s="52" t="s">
        <v>94</v>
      </c>
      <c r="B33" s="48" t="s">
        <v>691</v>
      </c>
      <c r="C33" s="5" t="s">
        <v>95</v>
      </c>
      <c r="D33" s="34">
        <f>'вед новая '!F351</f>
        <v>3000</v>
      </c>
    </row>
    <row r="34" spans="1:4" ht="13.2" customHeight="1" x14ac:dyDescent="0.3">
      <c r="A34" s="22" t="s">
        <v>340</v>
      </c>
      <c r="B34" s="6" t="s">
        <v>344</v>
      </c>
      <c r="C34" s="6"/>
      <c r="D34" s="36">
        <f>D35+D38+D41+D44+D47+D50+D53+D56+D59+D62+D65</f>
        <v>207566</v>
      </c>
    </row>
    <row r="35" spans="1:4" ht="13.2" customHeight="1" x14ac:dyDescent="0.3">
      <c r="A35" s="9" t="s">
        <v>745</v>
      </c>
      <c r="B35" s="48" t="s">
        <v>354</v>
      </c>
      <c r="C35" s="48"/>
      <c r="D35" s="38">
        <f>D36</f>
        <v>155584</v>
      </c>
    </row>
    <row r="36" spans="1:4" ht="13.2" customHeight="1" x14ac:dyDescent="0.25">
      <c r="A36" s="8" t="s">
        <v>85</v>
      </c>
      <c r="B36" s="48" t="s">
        <v>354</v>
      </c>
      <c r="C36" s="48" t="s">
        <v>87</v>
      </c>
      <c r="D36" s="38">
        <f>D37</f>
        <v>155584</v>
      </c>
    </row>
    <row r="37" spans="1:4" ht="27" customHeight="1" x14ac:dyDescent="0.25">
      <c r="A37" s="7" t="s">
        <v>123</v>
      </c>
      <c r="B37" s="48" t="s">
        <v>354</v>
      </c>
      <c r="C37" s="48" t="s">
        <v>43</v>
      </c>
      <c r="D37" s="38">
        <f>'вед новая '!F355</f>
        <v>155584</v>
      </c>
    </row>
    <row r="38" spans="1:4" ht="13.2" customHeight="1" x14ac:dyDescent="0.3">
      <c r="A38" s="9" t="s">
        <v>343</v>
      </c>
      <c r="B38" s="48" t="s">
        <v>355</v>
      </c>
      <c r="C38" s="48"/>
      <c r="D38" s="38">
        <f>D39</f>
        <v>33306</v>
      </c>
    </row>
    <row r="39" spans="1:4" ht="13.2" customHeight="1" x14ac:dyDescent="0.25">
      <c r="A39" s="8" t="s">
        <v>85</v>
      </c>
      <c r="B39" s="48" t="s">
        <v>355</v>
      </c>
      <c r="C39" s="48" t="s">
        <v>87</v>
      </c>
      <c r="D39" s="38">
        <f>D40</f>
        <v>33306</v>
      </c>
    </row>
    <row r="40" spans="1:4" ht="25.2" customHeight="1" x14ac:dyDescent="0.25">
      <c r="A40" s="7" t="s">
        <v>123</v>
      </c>
      <c r="B40" s="48" t="s">
        <v>355</v>
      </c>
      <c r="C40" s="48" t="s">
        <v>43</v>
      </c>
      <c r="D40" s="38">
        <f>'вед новая '!F358</f>
        <v>33306</v>
      </c>
    </row>
    <row r="41" spans="1:4" ht="13.2" hidden="1" customHeight="1" x14ac:dyDescent="0.3">
      <c r="A41" s="9" t="s">
        <v>347</v>
      </c>
      <c r="B41" s="48" t="s">
        <v>356</v>
      </c>
      <c r="C41" s="48"/>
      <c r="D41" s="38">
        <f>D42</f>
        <v>0</v>
      </c>
    </row>
    <row r="42" spans="1:4" ht="13.2" hidden="1" customHeight="1" x14ac:dyDescent="0.3">
      <c r="A42" s="9" t="s">
        <v>81</v>
      </c>
      <c r="B42" s="48" t="s">
        <v>356</v>
      </c>
      <c r="C42" s="48" t="s">
        <v>83</v>
      </c>
      <c r="D42" s="38">
        <f>D43</f>
        <v>0</v>
      </c>
    </row>
    <row r="43" spans="1:4" ht="10.199999999999999" hidden="1" customHeight="1" x14ac:dyDescent="0.3">
      <c r="A43" s="9" t="s">
        <v>82</v>
      </c>
      <c r="B43" s="48" t="s">
        <v>356</v>
      </c>
      <c r="C43" s="48" t="s">
        <v>84</v>
      </c>
      <c r="D43" s="38">
        <f>'вед новая '!F361</f>
        <v>0</v>
      </c>
    </row>
    <row r="44" spans="1:4" ht="13.2" customHeight="1" x14ac:dyDescent="0.3">
      <c r="A44" s="9" t="s">
        <v>749</v>
      </c>
      <c r="B44" s="48" t="s">
        <v>750</v>
      </c>
      <c r="C44" s="48"/>
      <c r="D44" s="38">
        <f>D45</f>
        <v>2000</v>
      </c>
    </row>
    <row r="45" spans="1:4" ht="13.2" customHeight="1" x14ac:dyDescent="0.3">
      <c r="A45" s="9" t="s">
        <v>93</v>
      </c>
      <c r="B45" s="48" t="s">
        <v>750</v>
      </c>
      <c r="C45" s="48" t="s">
        <v>36</v>
      </c>
      <c r="D45" s="38">
        <f>D46</f>
        <v>2000</v>
      </c>
    </row>
    <row r="46" spans="1:4" ht="13.2" customHeight="1" x14ac:dyDescent="0.3">
      <c r="A46" s="9" t="s">
        <v>94</v>
      </c>
      <c r="B46" s="48" t="s">
        <v>750</v>
      </c>
      <c r="C46" s="48" t="s">
        <v>95</v>
      </c>
      <c r="D46" s="38">
        <f>'вед новая '!F364</f>
        <v>2000</v>
      </c>
    </row>
    <row r="47" spans="1:4" ht="13.2" customHeight="1" x14ac:dyDescent="0.25">
      <c r="A47" s="7" t="s">
        <v>751</v>
      </c>
      <c r="B47" s="48" t="s">
        <v>755</v>
      </c>
      <c r="C47" s="48"/>
      <c r="D47" s="38">
        <f>D48</f>
        <v>3500</v>
      </c>
    </row>
    <row r="48" spans="1:4" ht="13.2" customHeight="1" x14ac:dyDescent="0.3">
      <c r="A48" s="9" t="s">
        <v>93</v>
      </c>
      <c r="B48" s="48" t="s">
        <v>755</v>
      </c>
      <c r="C48" s="48" t="s">
        <v>36</v>
      </c>
      <c r="D48" s="38">
        <f>D49</f>
        <v>3500</v>
      </c>
    </row>
    <row r="49" spans="1:4" ht="13.2" customHeight="1" x14ac:dyDescent="0.3">
      <c r="A49" s="9" t="s">
        <v>94</v>
      </c>
      <c r="B49" s="48" t="s">
        <v>755</v>
      </c>
      <c r="C49" s="48" t="s">
        <v>95</v>
      </c>
      <c r="D49" s="38">
        <f>'вед новая '!F367</f>
        <v>3500</v>
      </c>
    </row>
    <row r="50" spans="1:4" ht="13.2" customHeight="1" x14ac:dyDescent="0.25">
      <c r="A50" s="7" t="s">
        <v>752</v>
      </c>
      <c r="B50" s="48" t="s">
        <v>756</v>
      </c>
      <c r="C50" s="48"/>
      <c r="D50" s="38">
        <f>D51</f>
        <v>500</v>
      </c>
    </row>
    <row r="51" spans="1:4" ht="13.2" customHeight="1" x14ac:dyDescent="0.3">
      <c r="A51" s="9" t="s">
        <v>93</v>
      </c>
      <c r="B51" s="48" t="s">
        <v>756</v>
      </c>
      <c r="C51" s="48" t="s">
        <v>36</v>
      </c>
      <c r="D51" s="38">
        <f>D52</f>
        <v>500</v>
      </c>
    </row>
    <row r="52" spans="1:4" ht="13.2" customHeight="1" x14ac:dyDescent="0.3">
      <c r="A52" s="9" t="s">
        <v>94</v>
      </c>
      <c r="B52" s="48" t="s">
        <v>756</v>
      </c>
      <c r="C52" s="48" t="s">
        <v>95</v>
      </c>
      <c r="D52" s="38">
        <f>'вед новая '!F370</f>
        <v>500</v>
      </c>
    </row>
    <row r="53" spans="1:4" x14ac:dyDescent="0.25">
      <c r="A53" s="7" t="s">
        <v>753</v>
      </c>
      <c r="B53" s="48" t="s">
        <v>757</v>
      </c>
      <c r="C53" s="48"/>
      <c r="D53" s="38">
        <f>D54</f>
        <v>4000</v>
      </c>
    </row>
    <row r="54" spans="1:4" ht="13.8" x14ac:dyDescent="0.3">
      <c r="A54" s="9" t="s">
        <v>93</v>
      </c>
      <c r="B54" s="48" t="s">
        <v>757</v>
      </c>
      <c r="C54" s="48" t="s">
        <v>36</v>
      </c>
      <c r="D54" s="38">
        <f>D55</f>
        <v>4000</v>
      </c>
    </row>
    <row r="55" spans="1:4" ht="13.8" x14ac:dyDescent="0.3">
      <c r="A55" s="9" t="s">
        <v>94</v>
      </c>
      <c r="B55" s="48" t="s">
        <v>757</v>
      </c>
      <c r="C55" s="48" t="s">
        <v>95</v>
      </c>
      <c r="D55" s="38">
        <f>'вед новая '!F373</f>
        <v>4000</v>
      </c>
    </row>
    <row r="56" spans="1:4" x14ac:dyDescent="0.25">
      <c r="A56" s="7" t="s">
        <v>754</v>
      </c>
      <c r="B56" s="48" t="s">
        <v>758</v>
      </c>
      <c r="C56" s="48"/>
      <c r="D56" s="38">
        <f>D57</f>
        <v>4500</v>
      </c>
    </row>
    <row r="57" spans="1:4" ht="13.8" x14ac:dyDescent="0.3">
      <c r="A57" s="9" t="s">
        <v>93</v>
      </c>
      <c r="B57" s="48" t="s">
        <v>758</v>
      </c>
      <c r="C57" s="48" t="s">
        <v>36</v>
      </c>
      <c r="D57" s="38">
        <f>D58</f>
        <v>4500</v>
      </c>
    </row>
    <row r="58" spans="1:4" ht="13.8" x14ac:dyDescent="0.3">
      <c r="A58" s="9" t="s">
        <v>94</v>
      </c>
      <c r="B58" s="48" t="s">
        <v>758</v>
      </c>
      <c r="C58" s="48" t="s">
        <v>95</v>
      </c>
      <c r="D58" s="38">
        <f>'вед новая '!F376</f>
        <v>4500</v>
      </c>
    </row>
    <row r="59" spans="1:4" ht="13.8" hidden="1" x14ac:dyDescent="0.3">
      <c r="A59" s="9" t="s">
        <v>349</v>
      </c>
      <c r="B59" s="48" t="s">
        <v>357</v>
      </c>
      <c r="C59" s="48"/>
      <c r="D59" s="38">
        <f>D60</f>
        <v>0</v>
      </c>
    </row>
    <row r="60" spans="1:4" ht="13.8" hidden="1" x14ac:dyDescent="0.3">
      <c r="A60" s="9" t="s">
        <v>93</v>
      </c>
      <c r="B60" s="48" t="s">
        <v>357</v>
      </c>
      <c r="C60" s="48" t="s">
        <v>36</v>
      </c>
      <c r="D60" s="38">
        <f>D61</f>
        <v>0</v>
      </c>
    </row>
    <row r="61" spans="1:4" ht="13.8" hidden="1" x14ac:dyDescent="0.3">
      <c r="A61" s="9" t="s">
        <v>94</v>
      </c>
      <c r="B61" s="48" t="s">
        <v>357</v>
      </c>
      <c r="C61" s="48" t="s">
        <v>95</v>
      </c>
      <c r="D61" s="38">
        <f>'вед новая '!F379</f>
        <v>0</v>
      </c>
    </row>
    <row r="62" spans="1:4" ht="13.8" hidden="1" x14ac:dyDescent="0.3">
      <c r="A62" s="9" t="s">
        <v>350</v>
      </c>
      <c r="B62" s="48" t="s">
        <v>358</v>
      </c>
      <c r="C62" s="48"/>
      <c r="D62" s="38">
        <f>D63</f>
        <v>0</v>
      </c>
    </row>
    <row r="63" spans="1:4" ht="15" hidden="1" customHeight="1" x14ac:dyDescent="0.3">
      <c r="A63" s="9" t="s">
        <v>93</v>
      </c>
      <c r="B63" s="48" t="s">
        <v>358</v>
      </c>
      <c r="C63" s="48" t="s">
        <v>36</v>
      </c>
      <c r="D63" s="38">
        <f>D64</f>
        <v>0</v>
      </c>
    </row>
    <row r="64" spans="1:4" ht="13.8" hidden="1" x14ac:dyDescent="0.3">
      <c r="A64" s="9" t="s">
        <v>94</v>
      </c>
      <c r="B64" s="48" t="s">
        <v>358</v>
      </c>
      <c r="C64" s="48" t="s">
        <v>95</v>
      </c>
      <c r="D64" s="38">
        <f>'вед новая '!F382</f>
        <v>0</v>
      </c>
    </row>
    <row r="65" spans="1:4" ht="13.8" x14ac:dyDescent="0.3">
      <c r="A65" s="9" t="s">
        <v>348</v>
      </c>
      <c r="B65" s="48" t="s">
        <v>690</v>
      </c>
      <c r="C65" s="48"/>
      <c r="D65" s="38">
        <f>D66</f>
        <v>4176</v>
      </c>
    </row>
    <row r="66" spans="1:4" ht="16.5" customHeight="1" x14ac:dyDescent="0.3">
      <c r="A66" s="9" t="s">
        <v>93</v>
      </c>
      <c r="B66" s="48" t="s">
        <v>690</v>
      </c>
      <c r="C66" s="48" t="s">
        <v>36</v>
      </c>
      <c r="D66" s="38">
        <f>D67</f>
        <v>4176</v>
      </c>
    </row>
    <row r="67" spans="1:4" ht="13.8" x14ac:dyDescent="0.3">
      <c r="A67" s="9" t="s">
        <v>94</v>
      </c>
      <c r="B67" s="48" t="s">
        <v>690</v>
      </c>
      <c r="C67" s="48" t="s">
        <v>95</v>
      </c>
      <c r="D67" s="38">
        <f>'вед новая '!F385</f>
        <v>4176</v>
      </c>
    </row>
    <row r="68" spans="1:4" ht="13.8" x14ac:dyDescent="0.3">
      <c r="A68" s="22" t="s">
        <v>339</v>
      </c>
      <c r="B68" s="6" t="s">
        <v>360</v>
      </c>
      <c r="C68" s="6"/>
      <c r="D68" s="36">
        <f>D69+D72</f>
        <v>15100</v>
      </c>
    </row>
    <row r="69" spans="1:4" ht="13.8" x14ac:dyDescent="0.3">
      <c r="A69" s="9" t="s">
        <v>359</v>
      </c>
      <c r="B69" s="5" t="s">
        <v>361</v>
      </c>
      <c r="C69" s="5"/>
      <c r="D69" s="34">
        <f>D70</f>
        <v>11500</v>
      </c>
    </row>
    <row r="70" spans="1:4" ht="13.8" x14ac:dyDescent="0.3">
      <c r="A70" s="9" t="s">
        <v>81</v>
      </c>
      <c r="B70" s="5" t="s">
        <v>361</v>
      </c>
      <c r="C70" s="5" t="s">
        <v>83</v>
      </c>
      <c r="D70" s="34">
        <f>D71</f>
        <v>11500</v>
      </c>
    </row>
    <row r="71" spans="1:4" ht="13.8" x14ac:dyDescent="0.3">
      <c r="A71" s="9" t="s">
        <v>82</v>
      </c>
      <c r="B71" s="5" t="s">
        <v>361</v>
      </c>
      <c r="C71" s="5" t="s">
        <v>84</v>
      </c>
      <c r="D71" s="34">
        <f>'вед новая '!F389</f>
        <v>11500</v>
      </c>
    </row>
    <row r="72" spans="1:4" ht="13.8" x14ac:dyDescent="0.3">
      <c r="A72" s="9" t="s">
        <v>705</v>
      </c>
      <c r="B72" s="5" t="s">
        <v>362</v>
      </c>
      <c r="C72" s="5"/>
      <c r="D72" s="34">
        <f>D73</f>
        <v>3600</v>
      </c>
    </row>
    <row r="73" spans="1:4" ht="13.8" x14ac:dyDescent="0.3">
      <c r="A73" s="9" t="s">
        <v>81</v>
      </c>
      <c r="B73" s="5" t="s">
        <v>362</v>
      </c>
      <c r="C73" s="5" t="s">
        <v>83</v>
      </c>
      <c r="D73" s="34">
        <f>D74</f>
        <v>3600</v>
      </c>
    </row>
    <row r="74" spans="1:4" ht="13.8" x14ac:dyDescent="0.3">
      <c r="A74" s="9" t="s">
        <v>82</v>
      </c>
      <c r="B74" s="5" t="s">
        <v>362</v>
      </c>
      <c r="C74" s="5" t="s">
        <v>84</v>
      </c>
      <c r="D74" s="34">
        <f>'вед новая '!F392</f>
        <v>3600</v>
      </c>
    </row>
    <row r="75" spans="1:4" ht="13.8" x14ac:dyDescent="0.3">
      <c r="A75" s="22" t="s">
        <v>735</v>
      </c>
      <c r="B75" s="6" t="s">
        <v>737</v>
      </c>
      <c r="C75" s="6"/>
      <c r="D75" s="36">
        <f>D76</f>
        <v>1100</v>
      </c>
    </row>
    <row r="76" spans="1:4" ht="13.8" x14ac:dyDescent="0.3">
      <c r="A76" s="9" t="s">
        <v>736</v>
      </c>
      <c r="B76" s="48" t="s">
        <v>738</v>
      </c>
      <c r="C76" s="48"/>
      <c r="D76" s="38">
        <f>D77</f>
        <v>1100</v>
      </c>
    </row>
    <row r="77" spans="1:4" ht="13.8" x14ac:dyDescent="0.3">
      <c r="A77" s="9" t="s">
        <v>81</v>
      </c>
      <c r="B77" s="48" t="s">
        <v>738</v>
      </c>
      <c r="C77" s="48" t="s">
        <v>83</v>
      </c>
      <c r="D77" s="38">
        <f>D78</f>
        <v>1100</v>
      </c>
    </row>
    <row r="78" spans="1:4" ht="13.8" x14ac:dyDescent="0.3">
      <c r="A78" s="9" t="s">
        <v>82</v>
      </c>
      <c r="B78" s="48" t="s">
        <v>738</v>
      </c>
      <c r="C78" s="48" t="s">
        <v>84</v>
      </c>
      <c r="D78" s="38">
        <v>1100</v>
      </c>
    </row>
    <row r="79" spans="1:4" ht="13.8" x14ac:dyDescent="0.3">
      <c r="A79" s="22" t="s">
        <v>421</v>
      </c>
      <c r="B79" s="6" t="s">
        <v>422</v>
      </c>
      <c r="C79" s="5"/>
      <c r="D79" s="36">
        <f>D80+D83+D86+D89</f>
        <v>8650</v>
      </c>
    </row>
    <row r="80" spans="1:4" ht="13.8" x14ac:dyDescent="0.3">
      <c r="A80" s="9" t="s">
        <v>345</v>
      </c>
      <c r="B80" s="5" t="s">
        <v>423</v>
      </c>
      <c r="C80" s="5"/>
      <c r="D80" s="34">
        <f>D81</f>
        <v>2500</v>
      </c>
    </row>
    <row r="81" spans="1:4" ht="13.8" x14ac:dyDescent="0.3">
      <c r="A81" s="9" t="s">
        <v>81</v>
      </c>
      <c r="B81" s="5" t="s">
        <v>423</v>
      </c>
      <c r="C81" s="5" t="s">
        <v>83</v>
      </c>
      <c r="D81" s="34">
        <f>D82</f>
        <v>2500</v>
      </c>
    </row>
    <row r="82" spans="1:4" ht="13.8" x14ac:dyDescent="0.3">
      <c r="A82" s="9" t="s">
        <v>82</v>
      </c>
      <c r="B82" s="5" t="s">
        <v>423</v>
      </c>
      <c r="C82" s="5" t="s">
        <v>84</v>
      </c>
      <c r="D82" s="34">
        <f>'вед новая '!F400</f>
        <v>2500</v>
      </c>
    </row>
    <row r="83" spans="1:4" ht="13.8" x14ac:dyDescent="0.3">
      <c r="A83" s="9" t="s">
        <v>346</v>
      </c>
      <c r="B83" s="5" t="s">
        <v>424</v>
      </c>
      <c r="C83" s="5"/>
      <c r="D83" s="34">
        <f>D84</f>
        <v>3000</v>
      </c>
    </row>
    <row r="84" spans="1:4" ht="13.8" x14ac:dyDescent="0.3">
      <c r="A84" s="9" t="s">
        <v>81</v>
      </c>
      <c r="B84" s="5" t="s">
        <v>424</v>
      </c>
      <c r="C84" s="5" t="s">
        <v>83</v>
      </c>
      <c r="D84" s="34">
        <f>D85</f>
        <v>3000</v>
      </c>
    </row>
    <row r="85" spans="1:4" ht="13.8" x14ac:dyDescent="0.3">
      <c r="A85" s="9" t="s">
        <v>82</v>
      </c>
      <c r="B85" s="5" t="s">
        <v>424</v>
      </c>
      <c r="C85" s="5" t="s">
        <v>84</v>
      </c>
      <c r="D85" s="34">
        <f>'вед новая '!F403</f>
        <v>3000</v>
      </c>
    </row>
    <row r="86" spans="1:4" ht="26.4" x14ac:dyDescent="0.3">
      <c r="A86" s="9" t="s">
        <v>728</v>
      </c>
      <c r="B86" s="48" t="s">
        <v>729</v>
      </c>
      <c r="C86" s="48"/>
      <c r="D86" s="38">
        <f>D87</f>
        <v>3000</v>
      </c>
    </row>
    <row r="87" spans="1:4" ht="13.8" x14ac:dyDescent="0.3">
      <c r="A87" s="9" t="s">
        <v>81</v>
      </c>
      <c r="B87" s="48" t="s">
        <v>729</v>
      </c>
      <c r="C87" s="48" t="s">
        <v>83</v>
      </c>
      <c r="D87" s="38">
        <f>D88</f>
        <v>3000</v>
      </c>
    </row>
    <row r="88" spans="1:4" ht="13.8" x14ac:dyDescent="0.3">
      <c r="A88" s="9" t="s">
        <v>82</v>
      </c>
      <c r="B88" s="48" t="s">
        <v>729</v>
      </c>
      <c r="C88" s="48" t="s">
        <v>84</v>
      </c>
      <c r="D88" s="38">
        <v>3000</v>
      </c>
    </row>
    <row r="89" spans="1:4" ht="26.4" x14ac:dyDescent="0.3">
      <c r="A89" s="9" t="s">
        <v>739</v>
      </c>
      <c r="B89" s="48" t="s">
        <v>740</v>
      </c>
      <c r="C89" s="48"/>
      <c r="D89" s="38">
        <f>D90</f>
        <v>150</v>
      </c>
    </row>
    <row r="90" spans="1:4" ht="13.8" x14ac:dyDescent="0.3">
      <c r="A90" s="9" t="s">
        <v>81</v>
      </c>
      <c r="B90" s="48" t="s">
        <v>740</v>
      </c>
      <c r="C90" s="48" t="s">
        <v>83</v>
      </c>
      <c r="D90" s="38">
        <f>D91</f>
        <v>150</v>
      </c>
    </row>
    <row r="91" spans="1:4" ht="13.8" x14ac:dyDescent="0.3">
      <c r="A91" s="9" t="s">
        <v>82</v>
      </c>
      <c r="B91" s="48" t="s">
        <v>740</v>
      </c>
      <c r="C91" s="48" t="s">
        <v>84</v>
      </c>
      <c r="D91" s="38">
        <v>150</v>
      </c>
    </row>
    <row r="92" spans="1:4" ht="13.2" customHeight="1" x14ac:dyDescent="0.25">
      <c r="A92" s="27" t="s">
        <v>710</v>
      </c>
      <c r="B92" s="6" t="s">
        <v>167</v>
      </c>
      <c r="C92" s="28"/>
      <c r="D92" s="39">
        <f>D93+D100+D117+D160</f>
        <v>535999.1</v>
      </c>
    </row>
    <row r="93" spans="1:4" ht="15" customHeight="1" x14ac:dyDescent="0.25">
      <c r="A93" s="20" t="s">
        <v>386</v>
      </c>
      <c r="B93" s="6" t="s">
        <v>179</v>
      </c>
      <c r="C93" s="6"/>
      <c r="D93" s="36">
        <f>D94+D97</f>
        <v>12414.3</v>
      </c>
    </row>
    <row r="94" spans="1:4" x14ac:dyDescent="0.25">
      <c r="A94" s="7" t="s">
        <v>232</v>
      </c>
      <c r="B94" s="5" t="s">
        <v>180</v>
      </c>
      <c r="C94" s="5" t="s">
        <v>245</v>
      </c>
      <c r="D94" s="34">
        <f>D95</f>
        <v>12414.3</v>
      </c>
    </row>
    <row r="95" spans="1:4" ht="13.8" x14ac:dyDescent="0.3">
      <c r="A95" s="9" t="s">
        <v>89</v>
      </c>
      <c r="B95" s="5" t="s">
        <v>180</v>
      </c>
      <c r="C95" s="5" t="s">
        <v>90</v>
      </c>
      <c r="D95" s="34">
        <f>D96</f>
        <v>12414.3</v>
      </c>
    </row>
    <row r="96" spans="1:4" ht="13.8" x14ac:dyDescent="0.3">
      <c r="A96" s="15" t="s">
        <v>96</v>
      </c>
      <c r="B96" s="5" t="s">
        <v>180</v>
      </c>
      <c r="C96" s="5" t="s">
        <v>97</v>
      </c>
      <c r="D96" s="34">
        <f>'вед новая '!F774</f>
        <v>12414.3</v>
      </c>
    </row>
    <row r="97" spans="1:4" ht="17.25" hidden="1" customHeight="1" x14ac:dyDescent="0.3">
      <c r="A97" s="15" t="s">
        <v>426</v>
      </c>
      <c r="B97" s="5" t="s">
        <v>312</v>
      </c>
      <c r="C97" s="5"/>
      <c r="D97" s="34">
        <f>D98</f>
        <v>0</v>
      </c>
    </row>
    <row r="98" spans="1:4" ht="13.8" hidden="1" x14ac:dyDescent="0.3">
      <c r="A98" s="9" t="s">
        <v>89</v>
      </c>
      <c r="B98" s="5" t="s">
        <v>312</v>
      </c>
      <c r="C98" s="5" t="s">
        <v>90</v>
      </c>
      <c r="D98" s="34">
        <f>D99</f>
        <v>0</v>
      </c>
    </row>
    <row r="99" spans="1:4" ht="13.8" hidden="1" x14ac:dyDescent="0.3">
      <c r="A99" s="15" t="s">
        <v>96</v>
      </c>
      <c r="B99" s="5" t="s">
        <v>312</v>
      </c>
      <c r="C99" s="5" t="s">
        <v>97</v>
      </c>
      <c r="D99" s="34">
        <f>'вед новая '!F777</f>
        <v>0</v>
      </c>
    </row>
    <row r="100" spans="1:4" x14ac:dyDescent="0.25">
      <c r="A100" s="20" t="s">
        <v>708</v>
      </c>
      <c r="B100" s="6" t="s">
        <v>168</v>
      </c>
      <c r="C100" s="6"/>
      <c r="D100" s="36">
        <f>D101+D105+D108+D111+D114</f>
        <v>104316.2</v>
      </c>
    </row>
    <row r="101" spans="1:4" x14ac:dyDescent="0.25">
      <c r="A101" s="7" t="s">
        <v>132</v>
      </c>
      <c r="B101" s="5" t="s">
        <v>169</v>
      </c>
      <c r="C101" s="5" t="s">
        <v>245</v>
      </c>
      <c r="D101" s="34">
        <f>D102</f>
        <v>85814.2</v>
      </c>
    </row>
    <row r="102" spans="1:4" ht="13.8" x14ac:dyDescent="0.3">
      <c r="A102" s="9" t="s">
        <v>89</v>
      </c>
      <c r="B102" s="5" t="s">
        <v>169</v>
      </c>
      <c r="C102" s="5" t="s">
        <v>90</v>
      </c>
      <c r="D102" s="34">
        <f>D103+D104</f>
        <v>85814.2</v>
      </c>
    </row>
    <row r="103" spans="1:4" ht="13.8" x14ac:dyDescent="0.3">
      <c r="A103" s="15" t="s">
        <v>96</v>
      </c>
      <c r="B103" s="5" t="s">
        <v>169</v>
      </c>
      <c r="C103" s="5" t="s">
        <v>97</v>
      </c>
      <c r="D103" s="34">
        <f>'вед новая '!F642</f>
        <v>42826.6</v>
      </c>
    </row>
    <row r="104" spans="1:4" ht="13.8" x14ac:dyDescent="0.3">
      <c r="A104" s="15" t="s">
        <v>98</v>
      </c>
      <c r="B104" s="5" t="s">
        <v>169</v>
      </c>
      <c r="C104" s="5" t="s">
        <v>91</v>
      </c>
      <c r="D104" s="34">
        <f>'вед новая '!F643</f>
        <v>42987.6</v>
      </c>
    </row>
    <row r="105" spans="1:4" ht="26.4" hidden="1" x14ac:dyDescent="0.3">
      <c r="A105" s="15" t="s">
        <v>313</v>
      </c>
      <c r="B105" s="5" t="s">
        <v>314</v>
      </c>
      <c r="C105" s="5"/>
      <c r="D105" s="34">
        <f>D106</f>
        <v>0</v>
      </c>
    </row>
    <row r="106" spans="1:4" ht="13.8" hidden="1" x14ac:dyDescent="0.3">
      <c r="A106" s="9" t="s">
        <v>89</v>
      </c>
      <c r="B106" s="5" t="s">
        <v>314</v>
      </c>
      <c r="C106" s="5" t="s">
        <v>90</v>
      </c>
      <c r="D106" s="34">
        <f>D107</f>
        <v>0</v>
      </c>
    </row>
    <row r="107" spans="1:4" ht="13.8" hidden="1" x14ac:dyDescent="0.3">
      <c r="A107" s="15" t="s">
        <v>98</v>
      </c>
      <c r="B107" s="5" t="s">
        <v>314</v>
      </c>
      <c r="C107" s="5" t="s">
        <v>91</v>
      </c>
      <c r="D107" s="34">
        <f>'вед новая '!F646</f>
        <v>0</v>
      </c>
    </row>
    <row r="108" spans="1:4" ht="28.5" hidden="1" customHeight="1" x14ac:dyDescent="0.3">
      <c r="A108" s="9" t="s">
        <v>226</v>
      </c>
      <c r="B108" s="5" t="s">
        <v>170</v>
      </c>
      <c r="C108" s="5"/>
      <c r="D108" s="34">
        <f>D109</f>
        <v>0</v>
      </c>
    </row>
    <row r="109" spans="1:4" ht="13.8" hidden="1" x14ac:dyDescent="0.3">
      <c r="A109" s="9" t="s">
        <v>89</v>
      </c>
      <c r="B109" s="5" t="s">
        <v>170</v>
      </c>
      <c r="C109" s="5" t="s">
        <v>90</v>
      </c>
      <c r="D109" s="34">
        <f>D110</f>
        <v>0</v>
      </c>
    </row>
    <row r="110" spans="1:4" ht="13.8" hidden="1" x14ac:dyDescent="0.3">
      <c r="A110" s="15" t="s">
        <v>98</v>
      </c>
      <c r="B110" s="5" t="s">
        <v>170</v>
      </c>
      <c r="C110" s="5" t="s">
        <v>91</v>
      </c>
      <c r="D110" s="34">
        <f>'вед новая '!F649</f>
        <v>0</v>
      </c>
    </row>
    <row r="111" spans="1:4" ht="26.4" x14ac:dyDescent="0.3">
      <c r="A111" s="15" t="s">
        <v>427</v>
      </c>
      <c r="B111" s="5" t="s">
        <v>428</v>
      </c>
      <c r="C111" s="5"/>
      <c r="D111" s="34">
        <f>D112</f>
        <v>17915</v>
      </c>
    </row>
    <row r="112" spans="1:4" ht="13.8" x14ac:dyDescent="0.3">
      <c r="A112" s="9" t="s">
        <v>89</v>
      </c>
      <c r="B112" s="5" t="s">
        <v>428</v>
      </c>
      <c r="C112" s="5" t="s">
        <v>90</v>
      </c>
      <c r="D112" s="34">
        <f>D113</f>
        <v>17915</v>
      </c>
    </row>
    <row r="113" spans="1:4" ht="13.8" x14ac:dyDescent="0.3">
      <c r="A113" s="15" t="s">
        <v>98</v>
      </c>
      <c r="B113" s="5" t="s">
        <v>428</v>
      </c>
      <c r="C113" s="5" t="s">
        <v>97</v>
      </c>
      <c r="D113" s="34">
        <f>'вед новая '!F652</f>
        <v>17915</v>
      </c>
    </row>
    <row r="114" spans="1:4" ht="26.4" x14ac:dyDescent="0.25">
      <c r="A114" s="92" t="s">
        <v>692</v>
      </c>
      <c r="B114" s="93" t="s">
        <v>698</v>
      </c>
      <c r="C114" s="93"/>
      <c r="D114" s="38">
        <f>D115</f>
        <v>587</v>
      </c>
    </row>
    <row r="115" spans="1:4" x14ac:dyDescent="0.25">
      <c r="A115" s="92" t="s">
        <v>89</v>
      </c>
      <c r="B115" s="93" t="s">
        <v>698</v>
      </c>
      <c r="C115" s="93" t="s">
        <v>90</v>
      </c>
      <c r="D115" s="38">
        <f>D116</f>
        <v>587</v>
      </c>
    </row>
    <row r="116" spans="1:4" x14ac:dyDescent="0.25">
      <c r="A116" s="94" t="s">
        <v>92</v>
      </c>
      <c r="B116" s="93" t="s">
        <v>698</v>
      </c>
      <c r="C116" s="95" t="s">
        <v>91</v>
      </c>
      <c r="D116" s="38">
        <f>'вед новая '!F655</f>
        <v>587</v>
      </c>
    </row>
    <row r="117" spans="1:4" ht="13.95" customHeight="1" x14ac:dyDescent="0.3">
      <c r="A117" s="22" t="s">
        <v>388</v>
      </c>
      <c r="B117" s="6" t="s">
        <v>181</v>
      </c>
      <c r="C117" s="6"/>
      <c r="D117" s="36">
        <f>D118+D129+D139+D142+D145+D148+D157+D126+D123</f>
        <v>409268.6</v>
      </c>
    </row>
    <row r="118" spans="1:4" ht="15.75" customHeight="1" x14ac:dyDescent="0.25">
      <c r="A118" s="7" t="s">
        <v>689</v>
      </c>
      <c r="B118" s="5" t="s">
        <v>182</v>
      </c>
      <c r="C118" s="5" t="s">
        <v>245</v>
      </c>
      <c r="D118" s="34">
        <f>D119+D121</f>
        <v>2995</v>
      </c>
    </row>
    <row r="119" spans="1:4" ht="13.8" x14ac:dyDescent="0.3">
      <c r="A119" s="9" t="s">
        <v>81</v>
      </c>
      <c r="B119" s="5" t="s">
        <v>182</v>
      </c>
      <c r="C119" s="5" t="s">
        <v>83</v>
      </c>
      <c r="D119" s="34">
        <f>D120</f>
        <v>2985</v>
      </c>
    </row>
    <row r="120" spans="1:4" ht="13.8" x14ac:dyDescent="0.3">
      <c r="A120" s="9" t="s">
        <v>82</v>
      </c>
      <c r="B120" s="5" t="s">
        <v>182</v>
      </c>
      <c r="C120" s="5" t="s">
        <v>84</v>
      </c>
      <c r="D120" s="34">
        <f>'вед новая '!F781</f>
        <v>2985</v>
      </c>
    </row>
    <row r="121" spans="1:4" x14ac:dyDescent="0.25">
      <c r="A121" s="8" t="s">
        <v>85</v>
      </c>
      <c r="B121" s="5" t="s">
        <v>182</v>
      </c>
      <c r="C121" s="5" t="s">
        <v>87</v>
      </c>
      <c r="D121" s="34">
        <f>D122</f>
        <v>10</v>
      </c>
    </row>
    <row r="122" spans="1:4" ht="13.8" x14ac:dyDescent="0.3">
      <c r="A122" s="9" t="s">
        <v>86</v>
      </c>
      <c r="B122" s="5" t="s">
        <v>182</v>
      </c>
      <c r="C122" s="5" t="s">
        <v>88</v>
      </c>
      <c r="D122" s="34">
        <f>'вед новая '!F783</f>
        <v>10</v>
      </c>
    </row>
    <row r="123" spans="1:4" ht="13.8" x14ac:dyDescent="0.3">
      <c r="A123" s="9" t="s">
        <v>696</v>
      </c>
      <c r="B123" s="48" t="s">
        <v>697</v>
      </c>
      <c r="C123" s="48"/>
      <c r="D123" s="38">
        <f>D124</f>
        <v>5000</v>
      </c>
    </row>
    <row r="124" spans="1:4" ht="13.8" x14ac:dyDescent="0.3">
      <c r="A124" s="9" t="s">
        <v>81</v>
      </c>
      <c r="B124" s="48" t="s">
        <v>697</v>
      </c>
      <c r="C124" s="48" t="s">
        <v>83</v>
      </c>
      <c r="D124" s="38">
        <f>D125</f>
        <v>5000</v>
      </c>
    </row>
    <row r="125" spans="1:4" ht="13.8" x14ac:dyDescent="0.3">
      <c r="A125" s="9" t="s">
        <v>82</v>
      </c>
      <c r="B125" s="48" t="s">
        <v>697</v>
      </c>
      <c r="C125" s="48" t="s">
        <v>84</v>
      </c>
      <c r="D125" s="38">
        <f>'вед новая '!F786</f>
        <v>5000</v>
      </c>
    </row>
    <row r="126" spans="1:4" ht="13.8" x14ac:dyDescent="0.3">
      <c r="A126" s="15" t="s">
        <v>568</v>
      </c>
      <c r="B126" s="5" t="s">
        <v>569</v>
      </c>
      <c r="C126" s="5"/>
      <c r="D126" s="34">
        <f>D127</f>
        <v>9000</v>
      </c>
    </row>
    <row r="127" spans="1:4" ht="13.8" x14ac:dyDescent="0.3">
      <c r="A127" s="9" t="s">
        <v>81</v>
      </c>
      <c r="B127" s="5" t="s">
        <v>569</v>
      </c>
      <c r="C127" s="5" t="s">
        <v>83</v>
      </c>
      <c r="D127" s="34">
        <f>D128</f>
        <v>9000</v>
      </c>
    </row>
    <row r="128" spans="1:4" ht="13.8" x14ac:dyDescent="0.3">
      <c r="A128" s="9" t="s">
        <v>82</v>
      </c>
      <c r="B128" s="5" t="s">
        <v>569</v>
      </c>
      <c r="C128" s="5" t="s">
        <v>84</v>
      </c>
      <c r="D128" s="34">
        <f>'вед новая '!F789</f>
        <v>9000</v>
      </c>
    </row>
    <row r="129" spans="1:4" ht="14.25" customHeight="1" x14ac:dyDescent="0.3">
      <c r="A129" s="15" t="s">
        <v>203</v>
      </c>
      <c r="B129" s="5" t="s">
        <v>183</v>
      </c>
      <c r="C129" s="5"/>
      <c r="D129" s="34">
        <f>D134+D130+D132+D137</f>
        <v>234903</v>
      </c>
    </row>
    <row r="130" spans="1:4" ht="27.6" customHeight="1" x14ac:dyDescent="0.3">
      <c r="A130" s="9" t="s">
        <v>79</v>
      </c>
      <c r="B130" s="48" t="s">
        <v>183</v>
      </c>
      <c r="C130" s="48" t="s">
        <v>63</v>
      </c>
      <c r="D130" s="38">
        <f>D131</f>
        <v>39761.599999999999</v>
      </c>
    </row>
    <row r="131" spans="1:4" ht="14.25" customHeight="1" x14ac:dyDescent="0.3">
      <c r="A131" s="9" t="s">
        <v>99</v>
      </c>
      <c r="B131" s="48" t="s">
        <v>183</v>
      </c>
      <c r="C131" s="48" t="s">
        <v>100</v>
      </c>
      <c r="D131" s="38">
        <f>функционал!E847</f>
        <v>39761.599999999999</v>
      </c>
    </row>
    <row r="132" spans="1:4" ht="14.25" customHeight="1" x14ac:dyDescent="0.3">
      <c r="A132" s="9" t="s">
        <v>81</v>
      </c>
      <c r="B132" s="48" t="s">
        <v>183</v>
      </c>
      <c r="C132" s="48" t="s">
        <v>83</v>
      </c>
      <c r="D132" s="38">
        <f>D133</f>
        <v>10118</v>
      </c>
    </row>
    <row r="133" spans="1:4" ht="14.25" customHeight="1" x14ac:dyDescent="0.3">
      <c r="A133" s="9" t="s">
        <v>82</v>
      </c>
      <c r="B133" s="48" t="s">
        <v>183</v>
      </c>
      <c r="C133" s="48" t="s">
        <v>84</v>
      </c>
      <c r="D133" s="38">
        <f>функционал!E849</f>
        <v>10118</v>
      </c>
    </row>
    <row r="134" spans="1:4" ht="13.8" x14ac:dyDescent="0.3">
      <c r="A134" s="9" t="s">
        <v>89</v>
      </c>
      <c r="B134" s="48" t="s">
        <v>183</v>
      </c>
      <c r="C134" s="48" t="s">
        <v>90</v>
      </c>
      <c r="D134" s="38">
        <f>D135+D136</f>
        <v>184218.4</v>
      </c>
    </row>
    <row r="135" spans="1:4" ht="13.8" x14ac:dyDescent="0.3">
      <c r="A135" s="15" t="s">
        <v>96</v>
      </c>
      <c r="B135" s="48" t="s">
        <v>183</v>
      </c>
      <c r="C135" s="48" t="s">
        <v>97</v>
      </c>
      <c r="D135" s="38">
        <f>функционал!E851</f>
        <v>174718.4</v>
      </c>
    </row>
    <row r="136" spans="1:4" ht="13.8" x14ac:dyDescent="0.3">
      <c r="A136" s="15" t="s">
        <v>98</v>
      </c>
      <c r="B136" s="48" t="s">
        <v>183</v>
      </c>
      <c r="C136" s="48" t="s">
        <v>91</v>
      </c>
      <c r="D136" s="38">
        <f>функционал!E852</f>
        <v>9500</v>
      </c>
    </row>
    <row r="137" spans="1:4" x14ac:dyDescent="0.25">
      <c r="A137" s="8" t="s">
        <v>85</v>
      </c>
      <c r="B137" s="48" t="s">
        <v>183</v>
      </c>
      <c r="C137" s="48" t="s">
        <v>87</v>
      </c>
      <c r="D137" s="38">
        <f>D138</f>
        <v>805</v>
      </c>
    </row>
    <row r="138" spans="1:4" ht="13.8" x14ac:dyDescent="0.3">
      <c r="A138" s="9" t="s">
        <v>86</v>
      </c>
      <c r="B138" s="48" t="s">
        <v>183</v>
      </c>
      <c r="C138" s="48" t="s">
        <v>88</v>
      </c>
      <c r="D138" s="38">
        <f>функционал!E854</f>
        <v>805</v>
      </c>
    </row>
    <row r="139" spans="1:4" ht="13.8" hidden="1" x14ac:dyDescent="0.3">
      <c r="A139" s="15" t="s">
        <v>199</v>
      </c>
      <c r="B139" s="5" t="s">
        <v>68</v>
      </c>
      <c r="C139" s="5"/>
      <c r="D139" s="34">
        <f>D140</f>
        <v>0</v>
      </c>
    </row>
    <row r="140" spans="1:4" ht="13.8" hidden="1" x14ac:dyDescent="0.3">
      <c r="A140" s="9" t="s">
        <v>89</v>
      </c>
      <c r="B140" s="5" t="s">
        <v>68</v>
      </c>
      <c r="C140" s="5" t="s">
        <v>90</v>
      </c>
      <c r="D140" s="34">
        <f>D141</f>
        <v>0</v>
      </c>
    </row>
    <row r="141" spans="1:4" ht="13.8" hidden="1" x14ac:dyDescent="0.3">
      <c r="A141" s="15" t="s">
        <v>96</v>
      </c>
      <c r="B141" s="5" t="s">
        <v>68</v>
      </c>
      <c r="C141" s="5" t="s">
        <v>97</v>
      </c>
      <c r="D141" s="34">
        <f>'вед новая '!F802</f>
        <v>0</v>
      </c>
    </row>
    <row r="142" spans="1:4" ht="13.5" customHeight="1" x14ac:dyDescent="0.3">
      <c r="A142" s="15" t="s">
        <v>205</v>
      </c>
      <c r="B142" s="5" t="s">
        <v>184</v>
      </c>
      <c r="C142" s="5"/>
      <c r="D142" s="34">
        <f>D143</f>
        <v>102480.8</v>
      </c>
    </row>
    <row r="143" spans="1:4" ht="13.8" x14ac:dyDescent="0.3">
      <c r="A143" s="9" t="s">
        <v>89</v>
      </c>
      <c r="B143" s="5" t="s">
        <v>184</v>
      </c>
      <c r="C143" s="5" t="s">
        <v>90</v>
      </c>
      <c r="D143" s="34">
        <f>D144</f>
        <v>102480.8</v>
      </c>
    </row>
    <row r="144" spans="1:4" ht="13.8" x14ac:dyDescent="0.3">
      <c r="A144" s="15" t="s">
        <v>98</v>
      </c>
      <c r="B144" s="5" t="s">
        <v>184</v>
      </c>
      <c r="C144" s="5" t="s">
        <v>91</v>
      </c>
      <c r="D144" s="34">
        <f>'вед новая '!F805</f>
        <v>102480.8</v>
      </c>
    </row>
    <row r="145" spans="1:4" ht="13.8" hidden="1" x14ac:dyDescent="0.3">
      <c r="A145" s="15" t="s">
        <v>204</v>
      </c>
      <c r="B145" s="5" t="s">
        <v>69</v>
      </c>
      <c r="C145" s="5"/>
      <c r="D145" s="34">
        <f>D146</f>
        <v>0</v>
      </c>
    </row>
    <row r="146" spans="1:4" ht="13.8" hidden="1" x14ac:dyDescent="0.3">
      <c r="A146" s="9" t="s">
        <v>89</v>
      </c>
      <c r="B146" s="5" t="s">
        <v>69</v>
      </c>
      <c r="C146" s="5" t="s">
        <v>90</v>
      </c>
      <c r="D146" s="34">
        <f>D147</f>
        <v>0</v>
      </c>
    </row>
    <row r="147" spans="1:4" ht="13.8" hidden="1" x14ac:dyDescent="0.3">
      <c r="A147" s="15" t="s">
        <v>98</v>
      </c>
      <c r="B147" s="5" t="s">
        <v>69</v>
      </c>
      <c r="C147" s="5" t="s">
        <v>91</v>
      </c>
      <c r="D147" s="34">
        <f>'вед новая '!F808</f>
        <v>0</v>
      </c>
    </row>
    <row r="148" spans="1:4" ht="13.8" x14ac:dyDescent="0.3">
      <c r="A148" s="15" t="s">
        <v>429</v>
      </c>
      <c r="B148" s="5" t="s">
        <v>185</v>
      </c>
      <c r="C148" s="5"/>
      <c r="D148" s="34">
        <f>D153+D149+D151+D155</f>
        <v>54289.8</v>
      </c>
    </row>
    <row r="149" spans="1:4" ht="26.4" x14ac:dyDescent="0.3">
      <c r="A149" s="9" t="s">
        <v>79</v>
      </c>
      <c r="B149" s="48" t="s">
        <v>185</v>
      </c>
      <c r="C149" s="48" t="s">
        <v>63</v>
      </c>
      <c r="D149" s="38">
        <f>D150</f>
        <v>9182.7000000000007</v>
      </c>
    </row>
    <row r="150" spans="1:4" ht="13.8" x14ac:dyDescent="0.3">
      <c r="A150" s="9" t="s">
        <v>99</v>
      </c>
      <c r="B150" s="48" t="s">
        <v>185</v>
      </c>
      <c r="C150" s="48" t="s">
        <v>100</v>
      </c>
      <c r="D150" s="38">
        <f>функционал!E866</f>
        <v>9182.7000000000007</v>
      </c>
    </row>
    <row r="151" spans="1:4" ht="13.8" x14ac:dyDescent="0.3">
      <c r="A151" s="9" t="s">
        <v>81</v>
      </c>
      <c r="B151" s="48" t="s">
        <v>185</v>
      </c>
      <c r="C151" s="48" t="s">
        <v>83</v>
      </c>
      <c r="D151" s="38">
        <f>D152</f>
        <v>1426</v>
      </c>
    </row>
    <row r="152" spans="1:4" ht="13.8" x14ac:dyDescent="0.3">
      <c r="A152" s="9" t="s">
        <v>82</v>
      </c>
      <c r="B152" s="48" t="s">
        <v>185</v>
      </c>
      <c r="C152" s="48" t="s">
        <v>84</v>
      </c>
      <c r="D152" s="38">
        <f>функционал!E868</f>
        <v>1426</v>
      </c>
    </row>
    <row r="153" spans="1:4" ht="15" customHeight="1" x14ac:dyDescent="0.3">
      <c r="A153" s="9" t="s">
        <v>89</v>
      </c>
      <c r="B153" s="48" t="s">
        <v>185</v>
      </c>
      <c r="C153" s="48" t="s">
        <v>90</v>
      </c>
      <c r="D153" s="38">
        <f>D154</f>
        <v>43674.1</v>
      </c>
    </row>
    <row r="154" spans="1:4" ht="13.8" x14ac:dyDescent="0.3">
      <c r="A154" s="15" t="s">
        <v>96</v>
      </c>
      <c r="B154" s="48" t="s">
        <v>185</v>
      </c>
      <c r="C154" s="48" t="s">
        <v>97</v>
      </c>
      <c r="D154" s="38">
        <f>функционал!E870</f>
        <v>43674.1</v>
      </c>
    </row>
    <row r="155" spans="1:4" x14ac:dyDescent="0.25">
      <c r="A155" s="8" t="s">
        <v>85</v>
      </c>
      <c r="B155" s="48" t="s">
        <v>185</v>
      </c>
      <c r="C155" s="48" t="s">
        <v>87</v>
      </c>
      <c r="D155" s="38">
        <f>D156</f>
        <v>7</v>
      </c>
    </row>
    <row r="156" spans="1:4" ht="13.8" x14ac:dyDescent="0.3">
      <c r="A156" s="9" t="s">
        <v>86</v>
      </c>
      <c r="B156" s="48" t="s">
        <v>185</v>
      </c>
      <c r="C156" s="48" t="s">
        <v>88</v>
      </c>
      <c r="D156" s="38">
        <f>функционал!E872</f>
        <v>7</v>
      </c>
    </row>
    <row r="157" spans="1:4" ht="13.8" x14ac:dyDescent="0.3">
      <c r="A157" s="15" t="s">
        <v>206</v>
      </c>
      <c r="B157" s="5" t="s">
        <v>633</v>
      </c>
      <c r="C157" s="5"/>
      <c r="D157" s="46">
        <f>D158</f>
        <v>600</v>
      </c>
    </row>
    <row r="158" spans="1:4" ht="13.8" x14ac:dyDescent="0.3">
      <c r="A158" s="9" t="s">
        <v>89</v>
      </c>
      <c r="B158" s="5" t="s">
        <v>633</v>
      </c>
      <c r="C158" s="45" t="s">
        <v>90</v>
      </c>
      <c r="D158" s="46">
        <f>D159</f>
        <v>600</v>
      </c>
    </row>
    <row r="159" spans="1:4" ht="13.8" x14ac:dyDescent="0.3">
      <c r="A159" s="15" t="s">
        <v>96</v>
      </c>
      <c r="B159" s="5" t="s">
        <v>633</v>
      </c>
      <c r="C159" s="45" t="s">
        <v>97</v>
      </c>
      <c r="D159" s="46">
        <f>'вед новая '!F820</f>
        <v>600</v>
      </c>
    </row>
    <row r="160" spans="1:4" ht="13.8" x14ac:dyDescent="0.3">
      <c r="A160" s="22" t="s">
        <v>389</v>
      </c>
      <c r="B160" s="6" t="s">
        <v>430</v>
      </c>
      <c r="C160" s="18"/>
      <c r="D160" s="57">
        <f>D161+D164</f>
        <v>10000</v>
      </c>
    </row>
    <row r="161" spans="1:4" ht="13.8" x14ac:dyDescent="0.3">
      <c r="A161" s="15" t="s">
        <v>433</v>
      </c>
      <c r="B161" s="5" t="s">
        <v>431</v>
      </c>
      <c r="C161" s="45"/>
      <c r="D161" s="46">
        <f t="shared" ref="D161:D162" si="1">D162</f>
        <v>10000</v>
      </c>
    </row>
    <row r="162" spans="1:4" ht="13.8" x14ac:dyDescent="0.3">
      <c r="A162" s="9" t="s">
        <v>81</v>
      </c>
      <c r="B162" s="5" t="s">
        <v>431</v>
      </c>
      <c r="C162" s="5" t="s">
        <v>83</v>
      </c>
      <c r="D162" s="34">
        <f t="shared" si="1"/>
        <v>10000</v>
      </c>
    </row>
    <row r="163" spans="1:4" ht="13.8" x14ac:dyDescent="0.3">
      <c r="A163" s="9" t="s">
        <v>82</v>
      </c>
      <c r="B163" s="5" t="s">
        <v>431</v>
      </c>
      <c r="C163" s="5" t="s">
        <v>84</v>
      </c>
      <c r="D163" s="34">
        <f>'вед новая '!F824</f>
        <v>10000</v>
      </c>
    </row>
    <row r="164" spans="1:4" ht="13.8" hidden="1" x14ac:dyDescent="0.3">
      <c r="A164" s="15" t="s">
        <v>432</v>
      </c>
      <c r="B164" s="5" t="s">
        <v>599</v>
      </c>
      <c r="C164" s="45"/>
      <c r="D164" s="46">
        <f>D165</f>
        <v>0</v>
      </c>
    </row>
    <row r="165" spans="1:4" ht="13.8" hidden="1" x14ac:dyDescent="0.3">
      <c r="A165" s="9" t="s">
        <v>89</v>
      </c>
      <c r="B165" s="5" t="s">
        <v>599</v>
      </c>
      <c r="C165" s="45" t="s">
        <v>90</v>
      </c>
      <c r="D165" s="46">
        <f>D166</f>
        <v>0</v>
      </c>
    </row>
    <row r="166" spans="1:4" ht="13.8" hidden="1" x14ac:dyDescent="0.3">
      <c r="A166" s="15" t="s">
        <v>98</v>
      </c>
      <c r="B166" s="5" t="s">
        <v>599</v>
      </c>
      <c r="C166" s="45" t="s">
        <v>91</v>
      </c>
      <c r="D166" s="46">
        <f>'вед новая '!F827</f>
        <v>0</v>
      </c>
    </row>
    <row r="167" spans="1:4" ht="13.8" x14ac:dyDescent="0.25">
      <c r="A167" s="27" t="s">
        <v>363</v>
      </c>
      <c r="B167" s="6" t="s">
        <v>46</v>
      </c>
      <c r="C167" s="28"/>
      <c r="D167" s="39">
        <f>D168+D199+D294+D322</f>
        <v>2524621.2999999993</v>
      </c>
    </row>
    <row r="168" spans="1:4" ht="13.8" x14ac:dyDescent="0.3">
      <c r="A168" s="23" t="s">
        <v>390</v>
      </c>
      <c r="B168" s="6" t="s">
        <v>137</v>
      </c>
      <c r="C168" s="6"/>
      <c r="D168" s="36">
        <f>D169+D172+D175+D178+D181+D186+D193+D196</f>
        <v>1185405.8</v>
      </c>
    </row>
    <row r="169" spans="1:4" ht="12.75" customHeight="1" x14ac:dyDescent="0.3">
      <c r="A169" s="43" t="s">
        <v>622</v>
      </c>
      <c r="B169" s="5" t="s">
        <v>138</v>
      </c>
      <c r="C169" s="5" t="s">
        <v>245</v>
      </c>
      <c r="D169" s="34">
        <f>D170</f>
        <v>501888.8</v>
      </c>
    </row>
    <row r="170" spans="1:4" ht="13.8" x14ac:dyDescent="0.3">
      <c r="A170" s="9" t="s">
        <v>89</v>
      </c>
      <c r="B170" s="5" t="s">
        <v>138</v>
      </c>
      <c r="C170" s="5" t="s">
        <v>90</v>
      </c>
      <c r="D170" s="34">
        <f>D171</f>
        <v>501888.8</v>
      </c>
    </row>
    <row r="171" spans="1:4" ht="13.8" x14ac:dyDescent="0.3">
      <c r="A171" s="15" t="s">
        <v>98</v>
      </c>
      <c r="B171" s="5" t="s">
        <v>138</v>
      </c>
      <c r="C171" s="5" t="s">
        <v>91</v>
      </c>
      <c r="D171" s="34">
        <f>'вед новая '!F503</f>
        <v>501888.8</v>
      </c>
    </row>
    <row r="172" spans="1:4" ht="13.8" x14ac:dyDescent="0.3">
      <c r="A172" s="43" t="s">
        <v>617</v>
      </c>
      <c r="B172" s="48" t="s">
        <v>616</v>
      </c>
      <c r="C172" s="48" t="s">
        <v>245</v>
      </c>
      <c r="D172" s="34">
        <f>D173</f>
        <v>540</v>
      </c>
    </row>
    <row r="173" spans="1:4" ht="13.8" x14ac:dyDescent="0.3">
      <c r="A173" s="9" t="s">
        <v>89</v>
      </c>
      <c r="B173" s="48" t="s">
        <v>616</v>
      </c>
      <c r="C173" s="48" t="s">
        <v>90</v>
      </c>
      <c r="D173" s="34">
        <f>D174</f>
        <v>540</v>
      </c>
    </row>
    <row r="174" spans="1:4" ht="13.8" x14ac:dyDescent="0.3">
      <c r="A174" s="15" t="s">
        <v>98</v>
      </c>
      <c r="B174" s="48" t="s">
        <v>616</v>
      </c>
      <c r="C174" s="48" t="s">
        <v>91</v>
      </c>
      <c r="D174" s="34">
        <f>'вед новая '!F506</f>
        <v>540</v>
      </c>
    </row>
    <row r="175" spans="1:4" ht="26.4" x14ac:dyDescent="0.25">
      <c r="A175" s="7" t="s">
        <v>124</v>
      </c>
      <c r="B175" s="5" t="s">
        <v>156</v>
      </c>
      <c r="C175" s="5" t="s">
        <v>245</v>
      </c>
      <c r="D175" s="34">
        <f>D176</f>
        <v>200</v>
      </c>
    </row>
    <row r="176" spans="1:4" ht="27" customHeight="1" x14ac:dyDescent="0.3">
      <c r="A176" s="9" t="s">
        <v>79</v>
      </c>
      <c r="B176" s="5" t="s">
        <v>156</v>
      </c>
      <c r="C176" s="5" t="s">
        <v>63</v>
      </c>
      <c r="D176" s="34">
        <f>D177</f>
        <v>200</v>
      </c>
    </row>
    <row r="177" spans="1:4" ht="13.8" x14ac:dyDescent="0.3">
      <c r="A177" s="9" t="s">
        <v>99</v>
      </c>
      <c r="B177" s="5" t="s">
        <v>156</v>
      </c>
      <c r="C177" s="5" t="s">
        <v>100</v>
      </c>
      <c r="D177" s="34">
        <f>'вед новая '!F509+'вед новая '!F682</f>
        <v>200</v>
      </c>
    </row>
    <row r="178" spans="1:4" ht="10.95" customHeight="1" x14ac:dyDescent="0.3">
      <c r="A178" s="9" t="s">
        <v>222</v>
      </c>
      <c r="B178" s="5" t="s">
        <v>139</v>
      </c>
      <c r="C178" s="5"/>
      <c r="D178" s="34">
        <f>D180</f>
        <v>430</v>
      </c>
    </row>
    <row r="179" spans="1:4" ht="13.8" x14ac:dyDescent="0.3">
      <c r="A179" s="9" t="s">
        <v>89</v>
      </c>
      <c r="B179" s="5" t="s">
        <v>139</v>
      </c>
      <c r="C179" s="5" t="s">
        <v>90</v>
      </c>
      <c r="D179" s="34">
        <f>D180</f>
        <v>430</v>
      </c>
    </row>
    <row r="180" spans="1:4" ht="13.8" x14ac:dyDescent="0.3">
      <c r="A180" s="15" t="s">
        <v>98</v>
      </c>
      <c r="B180" s="5" t="s">
        <v>139</v>
      </c>
      <c r="C180" s="5" t="s">
        <v>91</v>
      </c>
      <c r="D180" s="34">
        <f>'вед новая '!F512</f>
        <v>430</v>
      </c>
    </row>
    <row r="181" spans="1:4" ht="42.6" customHeight="1" x14ac:dyDescent="0.25">
      <c r="A181" s="17" t="s">
        <v>219</v>
      </c>
      <c r="B181" s="5" t="s">
        <v>140</v>
      </c>
      <c r="C181" s="5"/>
      <c r="D181" s="34">
        <f>D182+D184</f>
        <v>629181</v>
      </c>
    </row>
    <row r="182" spans="1:4" ht="27" hidden="1" customHeight="1" x14ac:dyDescent="0.3">
      <c r="A182" s="9" t="s">
        <v>79</v>
      </c>
      <c r="B182" s="5" t="s">
        <v>140</v>
      </c>
      <c r="C182" s="5" t="s">
        <v>63</v>
      </c>
      <c r="D182" s="34">
        <f>D183</f>
        <v>0</v>
      </c>
    </row>
    <row r="183" spans="1:4" ht="13.8" hidden="1" x14ac:dyDescent="0.3">
      <c r="A183" s="9" t="s">
        <v>99</v>
      </c>
      <c r="B183" s="5" t="s">
        <v>140</v>
      </c>
      <c r="C183" s="5" t="s">
        <v>100</v>
      </c>
      <c r="D183" s="34">
        <f>'вед новая '!F515</f>
        <v>0</v>
      </c>
    </row>
    <row r="184" spans="1:4" ht="13.8" x14ac:dyDescent="0.3">
      <c r="A184" s="9" t="s">
        <v>89</v>
      </c>
      <c r="B184" s="5" t="s">
        <v>140</v>
      </c>
      <c r="C184" s="5" t="s">
        <v>90</v>
      </c>
      <c r="D184" s="34">
        <f>D185</f>
        <v>629181</v>
      </c>
    </row>
    <row r="185" spans="1:4" ht="13.8" x14ac:dyDescent="0.3">
      <c r="A185" s="15" t="s">
        <v>98</v>
      </c>
      <c r="B185" s="5" t="s">
        <v>140</v>
      </c>
      <c r="C185" s="5" t="s">
        <v>91</v>
      </c>
      <c r="D185" s="34">
        <f>'вед новая '!F517</f>
        <v>629181</v>
      </c>
    </row>
    <row r="186" spans="1:4" ht="27.75" customHeight="1" x14ac:dyDescent="0.25">
      <c r="A186" s="12" t="s">
        <v>125</v>
      </c>
      <c r="B186" s="5" t="s">
        <v>159</v>
      </c>
      <c r="C186" s="5" t="s">
        <v>245</v>
      </c>
      <c r="D186" s="34">
        <f>D191+D189+D187</f>
        <v>51365</v>
      </c>
    </row>
    <row r="187" spans="1:4" ht="26.4" customHeight="1" x14ac:dyDescent="0.25">
      <c r="A187" s="56" t="s">
        <v>559</v>
      </c>
      <c r="B187" s="61" t="s">
        <v>159</v>
      </c>
      <c r="C187" s="61" t="s">
        <v>63</v>
      </c>
      <c r="D187" s="62">
        <f>D188</f>
        <v>1757</v>
      </c>
    </row>
    <row r="188" spans="1:4" x14ac:dyDescent="0.25">
      <c r="A188" s="56" t="s">
        <v>99</v>
      </c>
      <c r="B188" s="61" t="s">
        <v>159</v>
      </c>
      <c r="C188" s="61" t="s">
        <v>100</v>
      </c>
      <c r="D188" s="62">
        <f>'вед новая '!F79</f>
        <v>1757</v>
      </c>
    </row>
    <row r="189" spans="1:4" ht="13.8" x14ac:dyDescent="0.3">
      <c r="A189" s="9" t="s">
        <v>81</v>
      </c>
      <c r="B189" s="5" t="s">
        <v>159</v>
      </c>
      <c r="C189" s="5" t="s">
        <v>83</v>
      </c>
      <c r="D189" s="34">
        <f>D190</f>
        <v>491</v>
      </c>
    </row>
    <row r="190" spans="1:4" ht="13.8" x14ac:dyDescent="0.3">
      <c r="A190" s="9" t="s">
        <v>82</v>
      </c>
      <c r="B190" s="5" t="s">
        <v>159</v>
      </c>
      <c r="C190" s="5" t="s">
        <v>84</v>
      </c>
      <c r="D190" s="34">
        <f>'вед новая '!F901</f>
        <v>491</v>
      </c>
    </row>
    <row r="191" spans="1:4" ht="13.8" x14ac:dyDescent="0.3">
      <c r="A191" s="9" t="s">
        <v>37</v>
      </c>
      <c r="B191" s="5" t="s">
        <v>159</v>
      </c>
      <c r="C191" s="5" t="s">
        <v>38</v>
      </c>
      <c r="D191" s="34">
        <f>D192</f>
        <v>49117</v>
      </c>
    </row>
    <row r="192" spans="1:4" x14ac:dyDescent="0.25">
      <c r="A192" s="12" t="s">
        <v>102</v>
      </c>
      <c r="B192" s="5" t="s">
        <v>159</v>
      </c>
      <c r="C192" s="5" t="s">
        <v>103</v>
      </c>
      <c r="D192" s="34">
        <f>'вед новая '!F903</f>
        <v>49117</v>
      </c>
    </row>
    <row r="193" spans="1:4" ht="13.8" x14ac:dyDescent="0.3">
      <c r="A193" s="9" t="s">
        <v>263</v>
      </c>
      <c r="B193" s="5" t="s">
        <v>201</v>
      </c>
      <c r="C193" s="5"/>
      <c r="D193" s="34">
        <f>D194</f>
        <v>1651</v>
      </c>
    </row>
    <row r="194" spans="1:4" ht="13.8" x14ac:dyDescent="0.3">
      <c r="A194" s="9" t="s">
        <v>89</v>
      </c>
      <c r="B194" s="5" t="s">
        <v>201</v>
      </c>
      <c r="C194" s="5" t="s">
        <v>90</v>
      </c>
      <c r="D194" s="34">
        <f>D195</f>
        <v>1651</v>
      </c>
    </row>
    <row r="195" spans="1:4" ht="13.8" x14ac:dyDescent="0.3">
      <c r="A195" s="15" t="s">
        <v>96</v>
      </c>
      <c r="B195" s="5" t="s">
        <v>201</v>
      </c>
      <c r="C195" s="5" t="s">
        <v>91</v>
      </c>
      <c r="D195" s="34">
        <f>'вед новая '!F525</f>
        <v>1651</v>
      </c>
    </row>
    <row r="196" spans="1:4" ht="25.5" customHeight="1" x14ac:dyDescent="0.3">
      <c r="A196" s="15" t="s">
        <v>220</v>
      </c>
      <c r="B196" s="5" t="s">
        <v>202</v>
      </c>
      <c r="C196" s="5"/>
      <c r="D196" s="34">
        <f>D197</f>
        <v>150</v>
      </c>
    </row>
    <row r="197" spans="1:4" ht="13.8" x14ac:dyDescent="0.3">
      <c r="A197" s="9" t="s">
        <v>81</v>
      </c>
      <c r="B197" s="5" t="s">
        <v>202</v>
      </c>
      <c r="C197" s="5" t="s">
        <v>83</v>
      </c>
      <c r="D197" s="34">
        <f>D198</f>
        <v>150</v>
      </c>
    </row>
    <row r="198" spans="1:4" ht="13.8" x14ac:dyDescent="0.3">
      <c r="A198" s="9" t="s">
        <v>82</v>
      </c>
      <c r="B198" s="5" t="s">
        <v>202</v>
      </c>
      <c r="C198" s="5" t="s">
        <v>84</v>
      </c>
      <c r="D198" s="34">
        <f>'вед новая '!F528</f>
        <v>150</v>
      </c>
    </row>
    <row r="199" spans="1:4" ht="13.8" x14ac:dyDescent="0.3">
      <c r="A199" s="23" t="s">
        <v>391</v>
      </c>
      <c r="B199" s="6" t="s">
        <v>47</v>
      </c>
      <c r="C199" s="6"/>
      <c r="D199" s="36">
        <f>D200+D212+D215+D218+D221+D227+D230+D233+D238+D241+D246+D253+D256+D260+D265+D268+D271+D274+D279+D282+D285+D288+D291+D209+D224</f>
        <v>1111892.2999999998</v>
      </c>
    </row>
    <row r="200" spans="1:4" ht="16.5" customHeight="1" x14ac:dyDescent="0.3">
      <c r="A200" s="13" t="s">
        <v>623</v>
      </c>
      <c r="B200" s="5" t="s">
        <v>141</v>
      </c>
      <c r="C200" s="5"/>
      <c r="D200" s="34">
        <f>D203+D205+D207+D201</f>
        <v>133256.49999999997</v>
      </c>
    </row>
    <row r="201" spans="1:4" ht="25.95" customHeight="1" x14ac:dyDescent="0.3">
      <c r="A201" s="9" t="s">
        <v>79</v>
      </c>
      <c r="B201" s="5" t="s">
        <v>141</v>
      </c>
      <c r="C201" s="5" t="s">
        <v>63</v>
      </c>
      <c r="D201" s="34">
        <f>D202</f>
        <v>3428.9</v>
      </c>
    </row>
    <row r="202" spans="1:4" ht="13.8" x14ac:dyDescent="0.3">
      <c r="A202" s="9" t="s">
        <v>99</v>
      </c>
      <c r="B202" s="5" t="s">
        <v>141</v>
      </c>
      <c r="C202" s="5" t="s">
        <v>100</v>
      </c>
      <c r="D202" s="34">
        <f>'вед новая '!F539</f>
        <v>3428.9</v>
      </c>
    </row>
    <row r="203" spans="1:4" ht="13.8" x14ac:dyDescent="0.3">
      <c r="A203" s="9" t="s">
        <v>81</v>
      </c>
      <c r="B203" s="5" t="s">
        <v>141</v>
      </c>
      <c r="C203" s="5" t="s">
        <v>83</v>
      </c>
      <c r="D203" s="34">
        <f>D204</f>
        <v>20188.400000000001</v>
      </c>
    </row>
    <row r="204" spans="1:4" ht="13.8" x14ac:dyDescent="0.3">
      <c r="A204" s="9" t="s">
        <v>82</v>
      </c>
      <c r="B204" s="5" t="s">
        <v>141</v>
      </c>
      <c r="C204" s="5" t="s">
        <v>84</v>
      </c>
      <c r="D204" s="34">
        <f>'вед новая '!F541</f>
        <v>20188.400000000001</v>
      </c>
    </row>
    <row r="205" spans="1:4" ht="13.8" x14ac:dyDescent="0.3">
      <c r="A205" s="9" t="s">
        <v>89</v>
      </c>
      <c r="B205" s="5" t="s">
        <v>141</v>
      </c>
      <c r="C205" s="5" t="s">
        <v>90</v>
      </c>
      <c r="D205" s="34">
        <f>D206</f>
        <v>108659.79999999999</v>
      </c>
    </row>
    <row r="206" spans="1:4" ht="13.8" x14ac:dyDescent="0.3">
      <c r="A206" s="15" t="s">
        <v>96</v>
      </c>
      <c r="B206" s="5" t="s">
        <v>141</v>
      </c>
      <c r="C206" s="5" t="s">
        <v>97</v>
      </c>
      <c r="D206" s="34">
        <f>'вед новая '!F543</f>
        <v>108659.79999999999</v>
      </c>
    </row>
    <row r="207" spans="1:4" x14ac:dyDescent="0.25">
      <c r="A207" s="8" t="s">
        <v>85</v>
      </c>
      <c r="B207" s="5" t="s">
        <v>141</v>
      </c>
      <c r="C207" s="5" t="s">
        <v>87</v>
      </c>
      <c r="D207" s="34">
        <f>D208</f>
        <v>979.4</v>
      </c>
    </row>
    <row r="208" spans="1:4" x14ac:dyDescent="0.25">
      <c r="A208" s="12" t="s">
        <v>251</v>
      </c>
      <c r="B208" s="5" t="s">
        <v>141</v>
      </c>
      <c r="C208" s="5" t="s">
        <v>88</v>
      </c>
      <c r="D208" s="34">
        <f>'вед новая '!F545</f>
        <v>979.4</v>
      </c>
    </row>
    <row r="209" spans="1:4" ht="13.8" x14ac:dyDescent="0.3">
      <c r="A209" s="43" t="s">
        <v>625</v>
      </c>
      <c r="B209" s="48" t="s">
        <v>624</v>
      </c>
      <c r="C209" s="48"/>
      <c r="D209" s="38">
        <f>D210</f>
        <v>270</v>
      </c>
    </row>
    <row r="210" spans="1:4" ht="13.8" x14ac:dyDescent="0.3">
      <c r="A210" s="9" t="s">
        <v>89</v>
      </c>
      <c r="B210" s="48" t="s">
        <v>624</v>
      </c>
      <c r="C210" s="48" t="s">
        <v>90</v>
      </c>
      <c r="D210" s="38">
        <f>D211</f>
        <v>270</v>
      </c>
    </row>
    <row r="211" spans="1:4" ht="13.8" x14ac:dyDescent="0.3">
      <c r="A211" s="15" t="s">
        <v>96</v>
      </c>
      <c r="B211" s="48" t="s">
        <v>624</v>
      </c>
      <c r="C211" s="48" t="s">
        <v>97</v>
      </c>
      <c r="D211" s="38">
        <v>270</v>
      </c>
    </row>
    <row r="212" spans="1:4" ht="13.8" x14ac:dyDescent="0.3">
      <c r="A212" s="15" t="s">
        <v>113</v>
      </c>
      <c r="B212" s="5" t="s">
        <v>142</v>
      </c>
      <c r="C212" s="5"/>
      <c r="D212" s="34">
        <f>D213</f>
        <v>324.39999999999998</v>
      </c>
    </row>
    <row r="213" spans="1:4" ht="13.8" x14ac:dyDescent="0.3">
      <c r="A213" s="9" t="s">
        <v>37</v>
      </c>
      <c r="B213" s="5" t="s">
        <v>142</v>
      </c>
      <c r="C213" s="5" t="s">
        <v>38</v>
      </c>
      <c r="D213" s="34">
        <f>D214</f>
        <v>324.39999999999998</v>
      </c>
    </row>
    <row r="214" spans="1:4" ht="13.8" x14ac:dyDescent="0.3">
      <c r="A214" s="9" t="s">
        <v>264</v>
      </c>
      <c r="B214" s="5" t="s">
        <v>142</v>
      </c>
      <c r="C214" s="5" t="s">
        <v>265</v>
      </c>
      <c r="D214" s="34">
        <f>'вед новая '!F551</f>
        <v>324.39999999999998</v>
      </c>
    </row>
    <row r="215" spans="1:4" ht="15.75" customHeight="1" x14ac:dyDescent="0.3">
      <c r="A215" s="15" t="s">
        <v>114</v>
      </c>
      <c r="B215" s="5" t="s">
        <v>143</v>
      </c>
      <c r="C215" s="5"/>
      <c r="D215" s="34">
        <f>D216</f>
        <v>42.8</v>
      </c>
    </row>
    <row r="216" spans="1:4" ht="13.8" x14ac:dyDescent="0.3">
      <c r="A216" s="9" t="s">
        <v>81</v>
      </c>
      <c r="B216" s="5" t="s">
        <v>143</v>
      </c>
      <c r="C216" s="5" t="s">
        <v>83</v>
      </c>
      <c r="D216" s="34">
        <f>D217</f>
        <v>42.8</v>
      </c>
    </row>
    <row r="217" spans="1:4" ht="13.8" x14ac:dyDescent="0.3">
      <c r="A217" s="9" t="s">
        <v>82</v>
      </c>
      <c r="B217" s="5" t="s">
        <v>143</v>
      </c>
      <c r="C217" s="5" t="s">
        <v>84</v>
      </c>
      <c r="D217" s="34">
        <f>'вед новая '!F554</f>
        <v>42.8</v>
      </c>
    </row>
    <row r="218" spans="1:4" ht="16.95" customHeight="1" x14ac:dyDescent="0.3">
      <c r="A218" s="15" t="s">
        <v>332</v>
      </c>
      <c r="B218" s="5" t="s">
        <v>144</v>
      </c>
      <c r="C218" s="5"/>
      <c r="D218" s="34">
        <f>D219</f>
        <v>259.2</v>
      </c>
    </row>
    <row r="219" spans="1:4" ht="13.8" x14ac:dyDescent="0.3">
      <c r="A219" s="9" t="s">
        <v>81</v>
      </c>
      <c r="B219" s="5" t="s">
        <v>144</v>
      </c>
      <c r="C219" s="5" t="s">
        <v>83</v>
      </c>
      <c r="D219" s="34">
        <f>D220</f>
        <v>259.2</v>
      </c>
    </row>
    <row r="220" spans="1:4" ht="13.8" x14ac:dyDescent="0.3">
      <c r="A220" s="9" t="s">
        <v>82</v>
      </c>
      <c r="B220" s="5" t="s">
        <v>144</v>
      </c>
      <c r="C220" s="5" t="s">
        <v>84</v>
      </c>
      <c r="D220" s="34">
        <f>'вед новая '!F557</f>
        <v>259.2</v>
      </c>
    </row>
    <row r="221" spans="1:4" ht="13.2" customHeight="1" x14ac:dyDescent="0.3">
      <c r="A221" s="9" t="s">
        <v>223</v>
      </c>
      <c r="B221" s="5" t="s">
        <v>145</v>
      </c>
      <c r="C221" s="5"/>
      <c r="D221" s="34">
        <f>D222</f>
        <v>330</v>
      </c>
    </row>
    <row r="222" spans="1:4" ht="13.8" x14ac:dyDescent="0.3">
      <c r="A222" s="9" t="s">
        <v>81</v>
      </c>
      <c r="B222" s="5" t="s">
        <v>145</v>
      </c>
      <c r="C222" s="5" t="s">
        <v>83</v>
      </c>
      <c r="D222" s="34">
        <f>D223</f>
        <v>330</v>
      </c>
    </row>
    <row r="223" spans="1:4" ht="13.8" x14ac:dyDescent="0.3">
      <c r="A223" s="9" t="s">
        <v>82</v>
      </c>
      <c r="B223" s="5" t="s">
        <v>145</v>
      </c>
      <c r="C223" s="5" t="s">
        <v>84</v>
      </c>
      <c r="D223" s="34">
        <f>'вед новая '!F560</f>
        <v>330</v>
      </c>
    </row>
    <row r="224" spans="1:4" ht="13.8" x14ac:dyDescent="0.3">
      <c r="A224" s="9" t="s">
        <v>626</v>
      </c>
      <c r="B224" s="48" t="s">
        <v>627</v>
      </c>
      <c r="C224" s="48"/>
      <c r="D224" s="38">
        <f>D225</f>
        <v>1500</v>
      </c>
    </row>
    <row r="225" spans="1:4" ht="13.8" x14ac:dyDescent="0.3">
      <c r="A225" s="9" t="s">
        <v>81</v>
      </c>
      <c r="B225" s="48" t="s">
        <v>627</v>
      </c>
      <c r="C225" s="48" t="s">
        <v>83</v>
      </c>
      <c r="D225" s="38">
        <f>D226</f>
        <v>1500</v>
      </c>
    </row>
    <row r="226" spans="1:4" ht="13.8" x14ac:dyDescent="0.3">
      <c r="A226" s="9" t="s">
        <v>82</v>
      </c>
      <c r="B226" s="48" t="s">
        <v>627</v>
      </c>
      <c r="C226" s="48" t="s">
        <v>84</v>
      </c>
      <c r="D226" s="38">
        <v>1500</v>
      </c>
    </row>
    <row r="227" spans="1:4" ht="26.4" x14ac:dyDescent="0.3">
      <c r="A227" s="9" t="s">
        <v>309</v>
      </c>
      <c r="B227" s="5" t="s">
        <v>146</v>
      </c>
      <c r="C227" s="5"/>
      <c r="D227" s="34">
        <f>D228</f>
        <v>200</v>
      </c>
    </row>
    <row r="228" spans="1:4" ht="13.8" x14ac:dyDescent="0.3">
      <c r="A228" s="9" t="s">
        <v>81</v>
      </c>
      <c r="B228" s="5" t="s">
        <v>146</v>
      </c>
      <c r="C228" s="5" t="s">
        <v>83</v>
      </c>
      <c r="D228" s="34">
        <f>D229</f>
        <v>200</v>
      </c>
    </row>
    <row r="229" spans="1:4" ht="13.8" x14ac:dyDescent="0.3">
      <c r="A229" s="9" t="s">
        <v>82</v>
      </c>
      <c r="B229" s="5" t="s">
        <v>146</v>
      </c>
      <c r="C229" s="5" t="s">
        <v>84</v>
      </c>
      <c r="D229" s="34">
        <f>'вед новая '!F566</f>
        <v>200</v>
      </c>
    </row>
    <row r="230" spans="1:4" ht="26.4" x14ac:dyDescent="0.25">
      <c r="A230" s="7" t="s">
        <v>124</v>
      </c>
      <c r="B230" s="5" t="s">
        <v>157</v>
      </c>
      <c r="C230" s="5" t="s">
        <v>245</v>
      </c>
      <c r="D230" s="34">
        <f>D231</f>
        <v>350</v>
      </c>
    </row>
    <row r="231" spans="1:4" ht="27" customHeight="1" x14ac:dyDescent="0.3">
      <c r="A231" s="9" t="s">
        <v>79</v>
      </c>
      <c r="B231" s="5" t="s">
        <v>157</v>
      </c>
      <c r="C231" s="5" t="s">
        <v>63</v>
      </c>
      <c r="D231" s="34">
        <f>D232</f>
        <v>350</v>
      </c>
    </row>
    <row r="232" spans="1:4" ht="13.8" x14ac:dyDescent="0.3">
      <c r="A232" s="9" t="s">
        <v>99</v>
      </c>
      <c r="B232" s="5" t="s">
        <v>157</v>
      </c>
      <c r="C232" s="5" t="s">
        <v>100</v>
      </c>
      <c r="D232" s="34">
        <f>'вед новая '!F569+'вед новая '!F686</f>
        <v>350</v>
      </c>
    </row>
    <row r="233" spans="1:4" ht="18" customHeight="1" x14ac:dyDescent="0.3">
      <c r="A233" s="9" t="s">
        <v>222</v>
      </c>
      <c r="B233" s="5" t="s">
        <v>147</v>
      </c>
      <c r="C233" s="5"/>
      <c r="D233" s="34">
        <f>D234+D236</f>
        <v>700</v>
      </c>
    </row>
    <row r="234" spans="1:4" ht="27" customHeight="1" x14ac:dyDescent="0.3">
      <c r="A234" s="9" t="s">
        <v>79</v>
      </c>
      <c r="B234" s="5" t="s">
        <v>147</v>
      </c>
      <c r="C234" s="5" t="s">
        <v>63</v>
      </c>
      <c r="D234" s="34">
        <f>D235</f>
        <v>167.8</v>
      </c>
    </row>
    <row r="235" spans="1:4" ht="13.8" x14ac:dyDescent="0.3">
      <c r="A235" s="9" t="s">
        <v>99</v>
      </c>
      <c r="B235" s="5" t="s">
        <v>147</v>
      </c>
      <c r="C235" s="5" t="s">
        <v>100</v>
      </c>
      <c r="D235" s="34">
        <f>'вед новая '!F572</f>
        <v>167.8</v>
      </c>
    </row>
    <row r="236" spans="1:4" ht="13.8" x14ac:dyDescent="0.3">
      <c r="A236" s="9" t="s">
        <v>89</v>
      </c>
      <c r="B236" s="5" t="s">
        <v>147</v>
      </c>
      <c r="C236" s="5" t="s">
        <v>90</v>
      </c>
      <c r="D236" s="34">
        <f>D237</f>
        <v>532.20000000000005</v>
      </c>
    </row>
    <row r="237" spans="1:4" ht="13.8" x14ac:dyDescent="0.3">
      <c r="A237" s="15" t="s">
        <v>96</v>
      </c>
      <c r="B237" s="5" t="s">
        <v>147</v>
      </c>
      <c r="C237" s="5" t="s">
        <v>97</v>
      </c>
      <c r="D237" s="34">
        <f>'вед новая '!F574</f>
        <v>532.20000000000005</v>
      </c>
    </row>
    <row r="238" spans="1:4" ht="16.5" hidden="1" customHeight="1" x14ac:dyDescent="0.3">
      <c r="A238" s="15" t="s">
        <v>331</v>
      </c>
      <c r="B238" s="5" t="s">
        <v>148</v>
      </c>
      <c r="C238" s="5"/>
      <c r="D238" s="34">
        <f>D239</f>
        <v>0</v>
      </c>
    </row>
    <row r="239" spans="1:4" ht="13.8" hidden="1" x14ac:dyDescent="0.3">
      <c r="A239" s="9" t="s">
        <v>89</v>
      </c>
      <c r="B239" s="5" t="s">
        <v>148</v>
      </c>
      <c r="C239" s="5" t="s">
        <v>90</v>
      </c>
      <c r="D239" s="34">
        <f>D240</f>
        <v>0</v>
      </c>
    </row>
    <row r="240" spans="1:4" ht="13.8" hidden="1" x14ac:dyDescent="0.3">
      <c r="A240" s="15" t="s">
        <v>96</v>
      </c>
      <c r="B240" s="5" t="s">
        <v>148</v>
      </c>
      <c r="C240" s="5" t="s">
        <v>97</v>
      </c>
      <c r="D240" s="34">
        <f>'вед новая '!F577</f>
        <v>0</v>
      </c>
    </row>
    <row r="241" spans="1:4" ht="26.4" x14ac:dyDescent="0.3">
      <c r="A241" s="9" t="s">
        <v>197</v>
      </c>
      <c r="B241" s="5" t="s">
        <v>48</v>
      </c>
      <c r="C241" s="5"/>
      <c r="D241" s="34">
        <f>D242+D244</f>
        <v>4761</v>
      </c>
    </row>
    <row r="242" spans="1:4" ht="27" customHeight="1" x14ac:dyDescent="0.3">
      <c r="A242" s="9" t="s">
        <v>79</v>
      </c>
      <c r="B242" s="5" t="s">
        <v>48</v>
      </c>
      <c r="C242" s="5" t="s">
        <v>63</v>
      </c>
      <c r="D242" s="34">
        <f>D243</f>
        <v>4280</v>
      </c>
    </row>
    <row r="243" spans="1:4" ht="13.8" x14ac:dyDescent="0.3">
      <c r="A243" s="9" t="s">
        <v>80</v>
      </c>
      <c r="B243" s="5" t="s">
        <v>48</v>
      </c>
      <c r="C243" s="5" t="s">
        <v>254</v>
      </c>
      <c r="D243" s="34">
        <f>'вед новая '!F18</f>
        <v>4280</v>
      </c>
    </row>
    <row r="244" spans="1:4" ht="13.8" x14ac:dyDescent="0.3">
      <c r="A244" s="9" t="s">
        <v>81</v>
      </c>
      <c r="B244" s="5" t="s">
        <v>48</v>
      </c>
      <c r="C244" s="5" t="s">
        <v>83</v>
      </c>
      <c r="D244" s="34">
        <f>D245</f>
        <v>481</v>
      </c>
    </row>
    <row r="245" spans="1:4" ht="13.8" x14ac:dyDescent="0.3">
      <c r="A245" s="9" t="s">
        <v>82</v>
      </c>
      <c r="B245" s="5" t="s">
        <v>48</v>
      </c>
      <c r="C245" s="5" t="s">
        <v>84</v>
      </c>
      <c r="D245" s="34">
        <f>'вед новая '!F20</f>
        <v>481</v>
      </c>
    </row>
    <row r="246" spans="1:4" ht="52.8" x14ac:dyDescent="0.25">
      <c r="A246" s="17" t="s">
        <v>116</v>
      </c>
      <c r="B246" s="5" t="s">
        <v>149</v>
      </c>
      <c r="C246" s="5"/>
      <c r="D246" s="34">
        <f>D247+D249+D251</f>
        <v>863553</v>
      </c>
    </row>
    <row r="247" spans="1:4" ht="26.4" customHeight="1" x14ac:dyDescent="0.3">
      <c r="A247" s="9" t="s">
        <v>79</v>
      </c>
      <c r="B247" s="5" t="s">
        <v>149</v>
      </c>
      <c r="C247" s="5" t="s">
        <v>63</v>
      </c>
      <c r="D247" s="34">
        <f>D248</f>
        <v>55872.3</v>
      </c>
    </row>
    <row r="248" spans="1:4" ht="13.8" x14ac:dyDescent="0.3">
      <c r="A248" s="9" t="s">
        <v>99</v>
      </c>
      <c r="B248" s="5" t="s">
        <v>149</v>
      </c>
      <c r="C248" s="5" t="s">
        <v>100</v>
      </c>
      <c r="D248" s="34">
        <f>'вед новая '!F580</f>
        <v>55872.3</v>
      </c>
    </row>
    <row r="249" spans="1:4" ht="13.8" x14ac:dyDescent="0.3">
      <c r="A249" s="9" t="s">
        <v>81</v>
      </c>
      <c r="B249" s="5" t="s">
        <v>149</v>
      </c>
      <c r="C249" s="5" t="s">
        <v>83</v>
      </c>
      <c r="D249" s="34">
        <f>D250</f>
        <v>494</v>
      </c>
    </row>
    <row r="250" spans="1:4" ht="13.8" x14ac:dyDescent="0.3">
      <c r="A250" s="9" t="s">
        <v>82</v>
      </c>
      <c r="B250" s="5" t="s">
        <v>149</v>
      </c>
      <c r="C250" s="5" t="s">
        <v>84</v>
      </c>
      <c r="D250" s="34">
        <f>'вед новая '!F582</f>
        <v>494</v>
      </c>
    </row>
    <row r="251" spans="1:4" ht="13.8" x14ac:dyDescent="0.3">
      <c r="A251" s="9" t="s">
        <v>89</v>
      </c>
      <c r="B251" s="5" t="s">
        <v>149</v>
      </c>
      <c r="C251" s="5" t="s">
        <v>90</v>
      </c>
      <c r="D251" s="34">
        <f>D252</f>
        <v>807186.7</v>
      </c>
    </row>
    <row r="252" spans="1:4" ht="13.8" x14ac:dyDescent="0.3">
      <c r="A252" s="15" t="s">
        <v>96</v>
      </c>
      <c r="B252" s="5" t="s">
        <v>149</v>
      </c>
      <c r="C252" s="5" t="s">
        <v>97</v>
      </c>
      <c r="D252" s="34">
        <f>'вед новая '!F584</f>
        <v>807186.7</v>
      </c>
    </row>
    <row r="253" spans="1:4" ht="54" customHeight="1" x14ac:dyDescent="0.25">
      <c r="A253" s="17" t="s">
        <v>119</v>
      </c>
      <c r="B253" s="5" t="s">
        <v>150</v>
      </c>
      <c r="C253" s="5" t="s">
        <v>245</v>
      </c>
      <c r="D253" s="34">
        <f>D254</f>
        <v>4141</v>
      </c>
    </row>
    <row r="254" spans="1:4" ht="13.8" x14ac:dyDescent="0.3">
      <c r="A254" s="9" t="s">
        <v>89</v>
      </c>
      <c r="B254" s="5" t="s">
        <v>150</v>
      </c>
      <c r="C254" s="5" t="s">
        <v>90</v>
      </c>
      <c r="D254" s="34">
        <f>D255</f>
        <v>4141</v>
      </c>
    </row>
    <row r="255" spans="1:4" x14ac:dyDescent="0.25">
      <c r="A255" s="56" t="s">
        <v>629</v>
      </c>
      <c r="B255" s="5" t="s">
        <v>150</v>
      </c>
      <c r="C255" s="5" t="s">
        <v>630</v>
      </c>
      <c r="D255" s="34">
        <f>'вед новая '!F587</f>
        <v>4141</v>
      </c>
    </row>
    <row r="256" spans="1:4" ht="26.4" x14ac:dyDescent="0.3">
      <c r="A256" s="9" t="s">
        <v>115</v>
      </c>
      <c r="B256" s="5" t="s">
        <v>151</v>
      </c>
      <c r="C256" s="5" t="s">
        <v>245</v>
      </c>
      <c r="D256" s="34">
        <f>D259+D257</f>
        <v>55007</v>
      </c>
    </row>
    <row r="257" spans="1:4" ht="13.8" x14ac:dyDescent="0.3">
      <c r="A257" s="9" t="s">
        <v>89</v>
      </c>
      <c r="B257" s="5" t="s">
        <v>151</v>
      </c>
      <c r="C257" s="5" t="s">
        <v>90</v>
      </c>
      <c r="D257" s="34">
        <f>D258</f>
        <v>54842.400000000001</v>
      </c>
    </row>
    <row r="258" spans="1:4" ht="13.8" x14ac:dyDescent="0.3">
      <c r="A258" s="15" t="s">
        <v>96</v>
      </c>
      <c r="B258" s="5" t="s">
        <v>151</v>
      </c>
      <c r="C258" s="5" t="s">
        <v>97</v>
      </c>
      <c r="D258" s="34">
        <f>'вед новая '!F590</f>
        <v>54842.400000000001</v>
      </c>
    </row>
    <row r="259" spans="1:4" x14ac:dyDescent="0.25">
      <c r="A259" s="56" t="s">
        <v>629</v>
      </c>
      <c r="B259" s="5" t="s">
        <v>151</v>
      </c>
      <c r="C259" s="5" t="s">
        <v>630</v>
      </c>
      <c r="D259" s="34">
        <f>'вед новая '!F591</f>
        <v>164.6</v>
      </c>
    </row>
    <row r="260" spans="1:4" ht="24.6" customHeight="1" x14ac:dyDescent="0.25">
      <c r="A260" s="7" t="s">
        <v>120</v>
      </c>
      <c r="B260" s="5" t="s">
        <v>152</v>
      </c>
      <c r="C260" s="5" t="s">
        <v>245</v>
      </c>
      <c r="D260" s="34">
        <f>D261+D263</f>
        <v>790</v>
      </c>
    </row>
    <row r="261" spans="1:4" ht="13.8" x14ac:dyDescent="0.3">
      <c r="A261" s="9" t="s">
        <v>37</v>
      </c>
      <c r="B261" s="5" t="s">
        <v>152</v>
      </c>
      <c r="C261" s="5" t="s">
        <v>38</v>
      </c>
      <c r="D261" s="34">
        <f>D262</f>
        <v>79.900000000000006</v>
      </c>
    </row>
    <row r="262" spans="1:4" ht="13.8" x14ac:dyDescent="0.3">
      <c r="A262" s="9" t="s">
        <v>44</v>
      </c>
      <c r="B262" s="5" t="s">
        <v>152</v>
      </c>
      <c r="C262" s="5" t="s">
        <v>45</v>
      </c>
      <c r="D262" s="34">
        <f>'вед новая '!F594</f>
        <v>79.900000000000006</v>
      </c>
    </row>
    <row r="263" spans="1:4" ht="13.8" x14ac:dyDescent="0.3">
      <c r="A263" s="9" t="s">
        <v>89</v>
      </c>
      <c r="B263" s="5" t="s">
        <v>152</v>
      </c>
      <c r="C263" s="5" t="s">
        <v>90</v>
      </c>
      <c r="D263" s="34">
        <f>D264</f>
        <v>710.1</v>
      </c>
    </row>
    <row r="264" spans="1:4" ht="13.8" x14ac:dyDescent="0.3">
      <c r="A264" s="15" t="s">
        <v>96</v>
      </c>
      <c r="B264" s="5" t="s">
        <v>152</v>
      </c>
      <c r="C264" s="5" t="s">
        <v>97</v>
      </c>
      <c r="D264" s="34">
        <f>'вед новая '!F596</f>
        <v>710.1</v>
      </c>
    </row>
    <row r="265" spans="1:4" ht="15" customHeight="1" x14ac:dyDescent="0.25">
      <c r="A265" s="7" t="s">
        <v>305</v>
      </c>
      <c r="B265" s="5" t="s">
        <v>153</v>
      </c>
      <c r="C265" s="5"/>
      <c r="D265" s="34">
        <f>D266</f>
        <v>7640</v>
      </c>
    </row>
    <row r="266" spans="1:4" ht="13.8" x14ac:dyDescent="0.3">
      <c r="A266" s="9" t="s">
        <v>81</v>
      </c>
      <c r="B266" s="5" t="s">
        <v>153</v>
      </c>
      <c r="C266" s="5" t="s">
        <v>83</v>
      </c>
      <c r="D266" s="34">
        <f>D267</f>
        <v>7640</v>
      </c>
    </row>
    <row r="267" spans="1:4" ht="13.8" x14ac:dyDescent="0.3">
      <c r="A267" s="9" t="s">
        <v>82</v>
      </c>
      <c r="B267" s="5" t="s">
        <v>153</v>
      </c>
      <c r="C267" s="5" t="s">
        <v>84</v>
      </c>
      <c r="D267" s="34">
        <f>'вед новая '!F599</f>
        <v>7640</v>
      </c>
    </row>
    <row r="268" spans="1:4" ht="15.6" customHeight="1" x14ac:dyDescent="0.3">
      <c r="A268" s="15" t="s">
        <v>121</v>
      </c>
      <c r="B268" s="5" t="s">
        <v>236</v>
      </c>
      <c r="C268" s="5"/>
      <c r="D268" s="34">
        <f>D269</f>
        <v>420</v>
      </c>
    </row>
    <row r="269" spans="1:4" ht="14.4" customHeight="1" x14ac:dyDescent="0.3">
      <c r="A269" s="9" t="s">
        <v>81</v>
      </c>
      <c r="B269" s="5" t="s">
        <v>236</v>
      </c>
      <c r="C269" s="5" t="s">
        <v>83</v>
      </c>
      <c r="D269" s="34">
        <f>D270</f>
        <v>420</v>
      </c>
    </row>
    <row r="270" spans="1:4" ht="13.8" x14ac:dyDescent="0.3">
      <c r="A270" s="9" t="s">
        <v>82</v>
      </c>
      <c r="B270" s="5" t="s">
        <v>236</v>
      </c>
      <c r="C270" s="5" t="s">
        <v>84</v>
      </c>
      <c r="D270" s="34">
        <f>'вед новая '!F602</f>
        <v>420</v>
      </c>
    </row>
    <row r="271" spans="1:4" ht="26.4" x14ac:dyDescent="0.3">
      <c r="A271" s="15" t="s">
        <v>707</v>
      </c>
      <c r="B271" s="5" t="s">
        <v>238</v>
      </c>
      <c r="C271" s="5"/>
      <c r="D271" s="34">
        <f>D272</f>
        <v>100</v>
      </c>
    </row>
    <row r="272" spans="1:4" ht="13.8" x14ac:dyDescent="0.3">
      <c r="A272" s="9" t="s">
        <v>81</v>
      </c>
      <c r="B272" s="5" t="s">
        <v>238</v>
      </c>
      <c r="C272" s="5" t="s">
        <v>83</v>
      </c>
      <c r="D272" s="34">
        <f>D273</f>
        <v>100</v>
      </c>
    </row>
    <row r="273" spans="1:4" ht="13.8" x14ac:dyDescent="0.3">
      <c r="A273" s="9" t="s">
        <v>82</v>
      </c>
      <c r="B273" s="5" t="s">
        <v>238</v>
      </c>
      <c r="C273" s="5" t="s">
        <v>84</v>
      </c>
      <c r="D273" s="34">
        <f>'вед новая '!F605</f>
        <v>100</v>
      </c>
    </row>
    <row r="274" spans="1:4" ht="13.8" x14ac:dyDescent="0.3">
      <c r="A274" s="9" t="s">
        <v>263</v>
      </c>
      <c r="B274" s="5" t="s">
        <v>235</v>
      </c>
      <c r="C274" s="5"/>
      <c r="D274" s="34">
        <f>D275+D277</f>
        <v>2203.5</v>
      </c>
    </row>
    <row r="275" spans="1:4" ht="13.8" x14ac:dyDescent="0.3">
      <c r="A275" s="9" t="s">
        <v>81</v>
      </c>
      <c r="B275" s="5" t="s">
        <v>235</v>
      </c>
      <c r="C275" s="5" t="s">
        <v>83</v>
      </c>
      <c r="D275" s="34">
        <f>D276</f>
        <v>165</v>
      </c>
    </row>
    <row r="276" spans="1:4" ht="13.8" x14ac:dyDescent="0.3">
      <c r="A276" s="9" t="s">
        <v>82</v>
      </c>
      <c r="B276" s="5" t="s">
        <v>235</v>
      </c>
      <c r="C276" s="5" t="s">
        <v>84</v>
      </c>
      <c r="D276" s="34">
        <f>'вед новая '!F608</f>
        <v>165</v>
      </c>
    </row>
    <row r="277" spans="1:4" ht="13.8" x14ac:dyDescent="0.3">
      <c r="A277" s="9" t="s">
        <v>89</v>
      </c>
      <c r="B277" s="5" t="s">
        <v>235</v>
      </c>
      <c r="C277" s="5" t="s">
        <v>90</v>
      </c>
      <c r="D277" s="34">
        <f>D278</f>
        <v>2038.5</v>
      </c>
    </row>
    <row r="278" spans="1:4" ht="13.8" x14ac:dyDescent="0.3">
      <c r="A278" s="15" t="s">
        <v>96</v>
      </c>
      <c r="B278" s="5" t="s">
        <v>235</v>
      </c>
      <c r="C278" s="5" t="s">
        <v>97</v>
      </c>
      <c r="D278" s="34">
        <f>'вед новая '!F610</f>
        <v>2038.5</v>
      </c>
    </row>
    <row r="279" spans="1:4" ht="26.4" x14ac:dyDescent="0.3">
      <c r="A279" s="9" t="s">
        <v>329</v>
      </c>
      <c r="B279" s="5" t="s">
        <v>234</v>
      </c>
      <c r="C279" s="5"/>
      <c r="D279" s="34">
        <f>D280</f>
        <v>7640</v>
      </c>
    </row>
    <row r="280" spans="1:4" ht="13.8" x14ac:dyDescent="0.3">
      <c r="A280" s="9" t="s">
        <v>81</v>
      </c>
      <c r="B280" s="5" t="s">
        <v>234</v>
      </c>
      <c r="C280" s="5" t="s">
        <v>83</v>
      </c>
      <c r="D280" s="34">
        <f>D281</f>
        <v>7640</v>
      </c>
    </row>
    <row r="281" spans="1:4" ht="13.8" x14ac:dyDescent="0.3">
      <c r="A281" s="9" t="s">
        <v>82</v>
      </c>
      <c r="B281" s="5" t="s">
        <v>234</v>
      </c>
      <c r="C281" s="5" t="s">
        <v>84</v>
      </c>
      <c r="D281" s="34">
        <f>'вед новая '!F613</f>
        <v>7640</v>
      </c>
    </row>
    <row r="282" spans="1:4" ht="24.75" customHeight="1" x14ac:dyDescent="0.3">
      <c r="A282" s="9" t="s">
        <v>122</v>
      </c>
      <c r="B282" s="5" t="s">
        <v>237</v>
      </c>
      <c r="C282" s="5"/>
      <c r="D282" s="34">
        <f>D283</f>
        <v>100</v>
      </c>
    </row>
    <row r="283" spans="1:4" ht="13.8" x14ac:dyDescent="0.3">
      <c r="A283" s="9" t="s">
        <v>81</v>
      </c>
      <c r="B283" s="5" t="s">
        <v>237</v>
      </c>
      <c r="C283" s="5" t="s">
        <v>83</v>
      </c>
      <c r="D283" s="34">
        <f>D284</f>
        <v>100</v>
      </c>
    </row>
    <row r="284" spans="1:4" ht="13.8" x14ac:dyDescent="0.3">
      <c r="A284" s="9" t="s">
        <v>82</v>
      </c>
      <c r="B284" s="5" t="s">
        <v>237</v>
      </c>
      <c r="C284" s="5" t="s">
        <v>84</v>
      </c>
      <c r="D284" s="34">
        <f>'вед новая '!F616</f>
        <v>100</v>
      </c>
    </row>
    <row r="285" spans="1:4" ht="18" customHeight="1" x14ac:dyDescent="0.3">
      <c r="A285" s="9" t="s">
        <v>330</v>
      </c>
      <c r="B285" s="5" t="s">
        <v>321</v>
      </c>
      <c r="C285" s="5"/>
      <c r="D285" s="34">
        <f>D286</f>
        <v>4528</v>
      </c>
    </row>
    <row r="286" spans="1:4" ht="13.8" x14ac:dyDescent="0.3">
      <c r="A286" s="9" t="s">
        <v>81</v>
      </c>
      <c r="B286" s="5" t="s">
        <v>321</v>
      </c>
      <c r="C286" s="5" t="s">
        <v>83</v>
      </c>
      <c r="D286" s="34">
        <f>D287</f>
        <v>4528</v>
      </c>
    </row>
    <row r="287" spans="1:4" ht="13.8" x14ac:dyDescent="0.3">
      <c r="A287" s="9" t="s">
        <v>82</v>
      </c>
      <c r="B287" s="5" t="s">
        <v>321</v>
      </c>
      <c r="C287" s="5" t="s">
        <v>84</v>
      </c>
      <c r="D287" s="34">
        <f>'вед новая '!F619</f>
        <v>4528</v>
      </c>
    </row>
    <row r="288" spans="1:4" x14ac:dyDescent="0.25">
      <c r="A288" s="56" t="s">
        <v>434</v>
      </c>
      <c r="B288" s="61" t="s">
        <v>437</v>
      </c>
      <c r="C288" s="61"/>
      <c r="D288" s="62">
        <f>D289</f>
        <v>14857.5</v>
      </c>
    </row>
    <row r="289" spans="1:4" x14ac:dyDescent="0.25">
      <c r="A289" s="56" t="s">
        <v>435</v>
      </c>
      <c r="B289" s="61" t="s">
        <v>437</v>
      </c>
      <c r="C289" s="61" t="s">
        <v>36</v>
      </c>
      <c r="D289" s="62">
        <f>D290</f>
        <v>14857.5</v>
      </c>
    </row>
    <row r="290" spans="1:4" x14ac:dyDescent="0.25">
      <c r="A290" s="56" t="s">
        <v>436</v>
      </c>
      <c r="B290" s="61" t="s">
        <v>437</v>
      </c>
      <c r="C290" s="61" t="s">
        <v>95</v>
      </c>
      <c r="D290" s="62">
        <f>'вед новая '!F622</f>
        <v>14857.5</v>
      </c>
    </row>
    <row r="291" spans="1:4" x14ac:dyDescent="0.25">
      <c r="A291" s="56" t="s">
        <v>438</v>
      </c>
      <c r="B291" s="61" t="s">
        <v>439</v>
      </c>
      <c r="C291" s="61"/>
      <c r="D291" s="62">
        <f>D292</f>
        <v>8918.4</v>
      </c>
    </row>
    <row r="292" spans="1:4" x14ac:dyDescent="0.25">
      <c r="A292" s="56" t="s">
        <v>435</v>
      </c>
      <c r="B292" s="61" t="s">
        <v>439</v>
      </c>
      <c r="C292" s="61" t="s">
        <v>36</v>
      </c>
      <c r="D292" s="62">
        <f>D293</f>
        <v>8918.4</v>
      </c>
    </row>
    <row r="293" spans="1:4" x14ac:dyDescent="0.25">
      <c r="A293" s="56" t="s">
        <v>436</v>
      </c>
      <c r="B293" s="61" t="s">
        <v>439</v>
      </c>
      <c r="C293" s="61" t="s">
        <v>95</v>
      </c>
      <c r="D293" s="34">
        <f>'вед новая '!F625</f>
        <v>8918.4</v>
      </c>
    </row>
    <row r="294" spans="1:4" ht="16.5" customHeight="1" x14ac:dyDescent="0.3">
      <c r="A294" s="23" t="s">
        <v>392</v>
      </c>
      <c r="B294" s="6" t="s">
        <v>304</v>
      </c>
      <c r="C294" s="6"/>
      <c r="D294" s="36">
        <f>D295+D301+D304+D307+D314+D319+D298</f>
        <v>201427.30000000002</v>
      </c>
    </row>
    <row r="295" spans="1:4" ht="14.25" customHeight="1" x14ac:dyDescent="0.3">
      <c r="A295" s="43" t="s">
        <v>333</v>
      </c>
      <c r="B295" s="5" t="s">
        <v>154</v>
      </c>
      <c r="C295" s="5" t="s">
        <v>245</v>
      </c>
      <c r="D295" s="34">
        <f>D296</f>
        <v>168574</v>
      </c>
    </row>
    <row r="296" spans="1:4" ht="13.8" x14ac:dyDescent="0.3">
      <c r="A296" s="9" t="s">
        <v>89</v>
      </c>
      <c r="B296" s="5" t="s">
        <v>154</v>
      </c>
      <c r="C296" s="5" t="s">
        <v>90</v>
      </c>
      <c r="D296" s="34">
        <f>D297</f>
        <v>168574</v>
      </c>
    </row>
    <row r="297" spans="1:4" ht="13.8" x14ac:dyDescent="0.3">
      <c r="A297" s="15" t="s">
        <v>96</v>
      </c>
      <c r="B297" s="5" t="s">
        <v>154</v>
      </c>
      <c r="C297" s="5" t="s">
        <v>97</v>
      </c>
      <c r="D297" s="34">
        <f>'вед новая '!F660</f>
        <v>168574</v>
      </c>
    </row>
    <row r="298" spans="1:4" ht="13.8" x14ac:dyDescent="0.3">
      <c r="A298" s="43" t="s">
        <v>625</v>
      </c>
      <c r="B298" s="48" t="s">
        <v>628</v>
      </c>
      <c r="C298" s="48" t="s">
        <v>245</v>
      </c>
      <c r="D298" s="38">
        <f>D299</f>
        <v>180</v>
      </c>
    </row>
    <row r="299" spans="1:4" ht="13.8" x14ac:dyDescent="0.3">
      <c r="A299" s="9" t="s">
        <v>89</v>
      </c>
      <c r="B299" s="48" t="s">
        <v>628</v>
      </c>
      <c r="C299" s="48" t="s">
        <v>90</v>
      </c>
      <c r="D299" s="38">
        <f>D300</f>
        <v>180</v>
      </c>
    </row>
    <row r="300" spans="1:4" ht="13.8" x14ac:dyDescent="0.3">
      <c r="A300" s="15" t="s">
        <v>96</v>
      </c>
      <c r="B300" s="48" t="s">
        <v>628</v>
      </c>
      <c r="C300" s="48" t="s">
        <v>97</v>
      </c>
      <c r="D300" s="38">
        <v>180</v>
      </c>
    </row>
    <row r="301" spans="1:4" ht="27.75" customHeight="1" x14ac:dyDescent="0.25">
      <c r="A301" s="7" t="s">
        <v>334</v>
      </c>
      <c r="B301" s="5" t="s">
        <v>158</v>
      </c>
      <c r="C301" s="5" t="s">
        <v>245</v>
      </c>
      <c r="D301" s="34">
        <f>D302</f>
        <v>51</v>
      </c>
    </row>
    <row r="302" spans="1:4" ht="26.25" customHeight="1" x14ac:dyDescent="0.3">
      <c r="A302" s="9" t="s">
        <v>79</v>
      </c>
      <c r="B302" s="5" t="s">
        <v>158</v>
      </c>
      <c r="C302" s="5" t="s">
        <v>63</v>
      </c>
      <c r="D302" s="34">
        <f>D303</f>
        <v>51</v>
      </c>
    </row>
    <row r="303" spans="1:4" ht="13.8" x14ac:dyDescent="0.3">
      <c r="A303" s="9" t="s">
        <v>99</v>
      </c>
      <c r="B303" s="5" t="s">
        <v>158</v>
      </c>
      <c r="C303" s="5" t="s">
        <v>100</v>
      </c>
      <c r="D303" s="34">
        <f>'вед новая '!F666+'вед новая '!F690</f>
        <v>51</v>
      </c>
    </row>
    <row r="304" spans="1:4" ht="13.95" customHeight="1" x14ac:dyDescent="0.3">
      <c r="A304" s="9" t="s">
        <v>222</v>
      </c>
      <c r="B304" s="5" t="s">
        <v>155</v>
      </c>
      <c r="C304" s="5" t="s">
        <v>245</v>
      </c>
      <c r="D304" s="34">
        <f>D305</f>
        <v>100</v>
      </c>
    </row>
    <row r="305" spans="1:4" ht="13.8" x14ac:dyDescent="0.3">
      <c r="A305" s="9" t="s">
        <v>89</v>
      </c>
      <c r="B305" s="5" t="s">
        <v>155</v>
      </c>
      <c r="C305" s="5" t="s">
        <v>90</v>
      </c>
      <c r="D305" s="34">
        <f>D306</f>
        <v>100</v>
      </c>
    </row>
    <row r="306" spans="1:4" ht="13.8" x14ac:dyDescent="0.3">
      <c r="A306" s="15" t="s">
        <v>96</v>
      </c>
      <c r="B306" s="5" t="s">
        <v>155</v>
      </c>
      <c r="C306" s="5" t="s">
        <v>97</v>
      </c>
      <c r="D306" s="34">
        <f>'вед новая '!F669</f>
        <v>100</v>
      </c>
    </row>
    <row r="307" spans="1:4" ht="15" customHeight="1" x14ac:dyDescent="0.3">
      <c r="A307" s="9" t="s">
        <v>663</v>
      </c>
      <c r="B307" s="5" t="s">
        <v>440</v>
      </c>
      <c r="C307" s="5"/>
      <c r="D307" s="34">
        <f>D312+D308+D310</f>
        <v>31338.100000000002</v>
      </c>
    </row>
    <row r="308" spans="1:4" ht="13.8" x14ac:dyDescent="0.3">
      <c r="A308" s="9" t="s">
        <v>81</v>
      </c>
      <c r="B308" s="5" t="s">
        <v>440</v>
      </c>
      <c r="C308" s="5" t="s">
        <v>83</v>
      </c>
      <c r="D308" s="34">
        <f>D309</f>
        <v>26119.7</v>
      </c>
    </row>
    <row r="309" spans="1:4" ht="13.8" x14ac:dyDescent="0.3">
      <c r="A309" s="9" t="s">
        <v>82</v>
      </c>
      <c r="B309" s="5" t="s">
        <v>440</v>
      </c>
      <c r="C309" s="5" t="s">
        <v>84</v>
      </c>
      <c r="D309" s="34">
        <f>'вед новая '!F696</f>
        <v>26119.7</v>
      </c>
    </row>
    <row r="310" spans="1:4" ht="13.8" x14ac:dyDescent="0.3">
      <c r="A310" s="9" t="s">
        <v>89</v>
      </c>
      <c r="B310" s="5" t="s">
        <v>440</v>
      </c>
      <c r="C310" s="5" t="s">
        <v>90</v>
      </c>
      <c r="D310" s="34">
        <f>D311</f>
        <v>218.4</v>
      </c>
    </row>
    <row r="311" spans="1:4" x14ac:dyDescent="0.25">
      <c r="A311" s="56" t="s">
        <v>629</v>
      </c>
      <c r="B311" s="5" t="s">
        <v>440</v>
      </c>
      <c r="C311" s="5" t="s">
        <v>630</v>
      </c>
      <c r="D311" s="34">
        <f>'вед новая '!F698</f>
        <v>218.4</v>
      </c>
    </row>
    <row r="312" spans="1:4" x14ac:dyDescent="0.25">
      <c r="A312" s="14" t="s">
        <v>85</v>
      </c>
      <c r="B312" s="5" t="s">
        <v>440</v>
      </c>
      <c r="C312" s="5" t="s">
        <v>87</v>
      </c>
      <c r="D312" s="34">
        <f>D313</f>
        <v>5000</v>
      </c>
    </row>
    <row r="313" spans="1:4" ht="26.4" x14ac:dyDescent="0.25">
      <c r="A313" s="7" t="s">
        <v>123</v>
      </c>
      <c r="B313" s="5" t="s">
        <v>440</v>
      </c>
      <c r="C313" s="5" t="s">
        <v>43</v>
      </c>
      <c r="D313" s="34">
        <f>'вед новая '!F700</f>
        <v>5000</v>
      </c>
    </row>
    <row r="314" spans="1:4" x14ac:dyDescent="0.25">
      <c r="A314" s="7" t="s">
        <v>221</v>
      </c>
      <c r="B314" s="5" t="s">
        <v>441</v>
      </c>
      <c r="C314" s="5" t="s">
        <v>245</v>
      </c>
      <c r="D314" s="34">
        <f>D315+D317</f>
        <v>1184.2</v>
      </c>
    </row>
    <row r="315" spans="1:4" ht="13.8" x14ac:dyDescent="0.3">
      <c r="A315" s="9" t="s">
        <v>81</v>
      </c>
      <c r="B315" s="5" t="s">
        <v>441</v>
      </c>
      <c r="C315" s="5" t="s">
        <v>83</v>
      </c>
      <c r="D315" s="34">
        <f>D316</f>
        <v>1184.2</v>
      </c>
    </row>
    <row r="316" spans="1:4" ht="13.8" x14ac:dyDescent="0.3">
      <c r="A316" s="9" t="s">
        <v>82</v>
      </c>
      <c r="B316" s="5" t="s">
        <v>441</v>
      </c>
      <c r="C316" s="5" t="s">
        <v>84</v>
      </c>
      <c r="D316" s="34">
        <f>'вед новая '!F703</f>
        <v>1184.2</v>
      </c>
    </row>
    <row r="317" spans="1:4" ht="13.8" hidden="1" x14ac:dyDescent="0.3">
      <c r="A317" s="9" t="s">
        <v>89</v>
      </c>
      <c r="B317" s="5" t="s">
        <v>441</v>
      </c>
      <c r="C317" s="5" t="s">
        <v>90</v>
      </c>
      <c r="D317" s="34">
        <f>D318</f>
        <v>0</v>
      </c>
    </row>
    <row r="318" spans="1:4" ht="13.8" hidden="1" x14ac:dyDescent="0.3">
      <c r="A318" s="15" t="s">
        <v>96</v>
      </c>
      <c r="B318" s="5" t="s">
        <v>441</v>
      </c>
      <c r="C318" s="5" t="s">
        <v>97</v>
      </c>
      <c r="D318" s="34">
        <f>'вед новая '!F705</f>
        <v>0</v>
      </c>
    </row>
    <row r="319" spans="1:4" ht="13.8" hidden="1" x14ac:dyDescent="0.3">
      <c r="A319" s="15" t="s">
        <v>310</v>
      </c>
      <c r="B319" s="5" t="s">
        <v>311</v>
      </c>
      <c r="C319" s="5"/>
      <c r="D319" s="34">
        <f>D320</f>
        <v>0</v>
      </c>
    </row>
    <row r="320" spans="1:4" ht="13.8" hidden="1" x14ac:dyDescent="0.3">
      <c r="A320" s="9" t="s">
        <v>89</v>
      </c>
      <c r="B320" s="5" t="s">
        <v>311</v>
      </c>
      <c r="C320" s="5" t="s">
        <v>90</v>
      </c>
      <c r="D320" s="34">
        <f>D321</f>
        <v>0</v>
      </c>
    </row>
    <row r="321" spans="1:4" ht="13.8" hidden="1" x14ac:dyDescent="0.3">
      <c r="A321" s="15" t="s">
        <v>96</v>
      </c>
      <c r="B321" s="5" t="s">
        <v>311</v>
      </c>
      <c r="C321" s="5" t="s">
        <v>97</v>
      </c>
      <c r="D321" s="34"/>
    </row>
    <row r="322" spans="1:4" ht="13.8" x14ac:dyDescent="0.3">
      <c r="A322" s="19" t="s">
        <v>665</v>
      </c>
      <c r="B322" s="6" t="s">
        <v>160</v>
      </c>
      <c r="C322" s="6"/>
      <c r="D322" s="36">
        <f>D323+D326+D333+D336+D339</f>
        <v>25895.899999999998</v>
      </c>
    </row>
    <row r="323" spans="1:4" ht="13.8" x14ac:dyDescent="0.3">
      <c r="A323" s="43" t="s">
        <v>709</v>
      </c>
      <c r="B323" s="5" t="s">
        <v>161</v>
      </c>
      <c r="C323" s="5"/>
      <c r="D323" s="34">
        <f>D324</f>
        <v>7712</v>
      </c>
    </row>
    <row r="324" spans="1:4" ht="13.8" x14ac:dyDescent="0.3">
      <c r="A324" s="9" t="s">
        <v>89</v>
      </c>
      <c r="B324" s="5" t="s">
        <v>161</v>
      </c>
      <c r="C324" s="5" t="s">
        <v>90</v>
      </c>
      <c r="D324" s="34">
        <f>D325</f>
        <v>7712</v>
      </c>
    </row>
    <row r="325" spans="1:4" ht="13.8" x14ac:dyDescent="0.3">
      <c r="A325" s="15" t="s">
        <v>96</v>
      </c>
      <c r="B325" s="5" t="s">
        <v>161</v>
      </c>
      <c r="C325" s="5" t="s">
        <v>97</v>
      </c>
      <c r="D325" s="34">
        <f>'вед новая '!F741</f>
        <v>7712</v>
      </c>
    </row>
    <row r="326" spans="1:4" x14ac:dyDescent="0.25">
      <c r="A326" s="50" t="s">
        <v>336</v>
      </c>
      <c r="B326" s="5" t="s">
        <v>162</v>
      </c>
      <c r="C326" s="5"/>
      <c r="D326" s="34">
        <f>D327+D329+D331</f>
        <v>15556.699999999999</v>
      </c>
    </row>
    <row r="327" spans="1:4" ht="27.6" customHeight="1" x14ac:dyDescent="0.3">
      <c r="A327" s="9" t="s">
        <v>79</v>
      </c>
      <c r="B327" s="5" t="s">
        <v>162</v>
      </c>
      <c r="C327" s="5" t="s">
        <v>63</v>
      </c>
      <c r="D327" s="34">
        <f>D328</f>
        <v>8939.7999999999993</v>
      </c>
    </row>
    <row r="328" spans="1:4" ht="13.8" x14ac:dyDescent="0.3">
      <c r="A328" s="9" t="s">
        <v>99</v>
      </c>
      <c r="B328" s="5" t="s">
        <v>162</v>
      </c>
      <c r="C328" s="5" t="s">
        <v>100</v>
      </c>
      <c r="D328" s="34">
        <f>'вед новая '!F744</f>
        <v>8939.7999999999993</v>
      </c>
    </row>
    <row r="329" spans="1:4" ht="13.8" x14ac:dyDescent="0.3">
      <c r="A329" s="9" t="s">
        <v>81</v>
      </c>
      <c r="B329" s="5" t="s">
        <v>162</v>
      </c>
      <c r="C329" s="5" t="s">
        <v>83</v>
      </c>
      <c r="D329" s="34">
        <f>D330</f>
        <v>6484</v>
      </c>
    </row>
    <row r="330" spans="1:4" ht="13.8" x14ac:dyDescent="0.3">
      <c r="A330" s="9" t="s">
        <v>82</v>
      </c>
      <c r="B330" s="5" t="s">
        <v>162</v>
      </c>
      <c r="C330" s="5" t="s">
        <v>84</v>
      </c>
      <c r="D330" s="34">
        <f>'вед новая '!F746</f>
        <v>6484</v>
      </c>
    </row>
    <row r="331" spans="1:4" x14ac:dyDescent="0.25">
      <c r="A331" s="8" t="s">
        <v>85</v>
      </c>
      <c r="B331" s="5" t="s">
        <v>162</v>
      </c>
      <c r="C331" s="5" t="s">
        <v>87</v>
      </c>
      <c r="D331" s="34">
        <f>D332</f>
        <v>132.9</v>
      </c>
    </row>
    <row r="332" spans="1:4" ht="13.8" x14ac:dyDescent="0.3">
      <c r="A332" s="9" t="s">
        <v>86</v>
      </c>
      <c r="B332" s="5" t="s">
        <v>162</v>
      </c>
      <c r="C332" s="5" t="s">
        <v>88</v>
      </c>
      <c r="D332" s="34">
        <f>'вед новая '!F748</f>
        <v>132.9</v>
      </c>
    </row>
    <row r="333" spans="1:4" ht="13.8" x14ac:dyDescent="0.3">
      <c r="A333" s="9" t="s">
        <v>686</v>
      </c>
      <c r="B333" s="5" t="s">
        <v>163</v>
      </c>
      <c r="C333" s="5"/>
      <c r="D333" s="34">
        <f>D334</f>
        <v>2547.1999999999998</v>
      </c>
    </row>
    <row r="334" spans="1:4" ht="13.8" x14ac:dyDescent="0.3">
      <c r="A334" s="9" t="s">
        <v>81</v>
      </c>
      <c r="B334" s="5" t="s">
        <v>163</v>
      </c>
      <c r="C334" s="5" t="s">
        <v>84</v>
      </c>
      <c r="D334" s="34">
        <f>D335</f>
        <v>2547.1999999999998</v>
      </c>
    </row>
    <row r="335" spans="1:4" ht="13.8" x14ac:dyDescent="0.3">
      <c r="A335" s="9" t="s">
        <v>82</v>
      </c>
      <c r="B335" s="5" t="s">
        <v>163</v>
      </c>
      <c r="C335" s="5" t="s">
        <v>84</v>
      </c>
      <c r="D335" s="34">
        <f>'вед новая '!F751</f>
        <v>2547.1999999999998</v>
      </c>
    </row>
    <row r="336" spans="1:4" ht="13.95" customHeight="1" x14ac:dyDescent="0.3">
      <c r="A336" s="9" t="s">
        <v>335</v>
      </c>
      <c r="B336" s="5" t="s">
        <v>164</v>
      </c>
      <c r="C336" s="5"/>
      <c r="D336" s="34">
        <f>D337</f>
        <v>80</v>
      </c>
    </row>
    <row r="337" spans="1:4" ht="13.8" x14ac:dyDescent="0.3">
      <c r="A337" s="9" t="s">
        <v>81</v>
      </c>
      <c r="B337" s="5" t="s">
        <v>164</v>
      </c>
      <c r="C337" s="5" t="s">
        <v>83</v>
      </c>
      <c r="D337" s="34">
        <f>D338</f>
        <v>80</v>
      </c>
    </row>
    <row r="338" spans="1:4" ht="13.8" x14ac:dyDescent="0.3">
      <c r="A338" s="9" t="s">
        <v>82</v>
      </c>
      <c r="B338" s="5" t="s">
        <v>164</v>
      </c>
      <c r="C338" s="5" t="s">
        <v>84</v>
      </c>
      <c r="D338" s="34">
        <f>'вед новая '!F754</f>
        <v>80</v>
      </c>
    </row>
    <row r="339" spans="1:4" ht="13.95" customHeight="1" x14ac:dyDescent="0.3">
      <c r="A339" s="9" t="s">
        <v>126</v>
      </c>
      <c r="B339" s="5" t="s">
        <v>165</v>
      </c>
      <c r="C339" s="5"/>
      <c r="D339" s="34">
        <f>D340</f>
        <v>0</v>
      </c>
    </row>
    <row r="340" spans="1:4" ht="13.8" x14ac:dyDescent="0.3">
      <c r="A340" s="9" t="s">
        <v>81</v>
      </c>
      <c r="B340" s="5" t="s">
        <v>165</v>
      </c>
      <c r="C340" s="5" t="s">
        <v>83</v>
      </c>
      <c r="D340" s="34">
        <f>D341</f>
        <v>0</v>
      </c>
    </row>
    <row r="341" spans="1:4" ht="13.8" x14ac:dyDescent="0.3">
      <c r="A341" s="9" t="s">
        <v>82</v>
      </c>
      <c r="B341" s="5" t="s">
        <v>165</v>
      </c>
      <c r="C341" s="5" t="s">
        <v>84</v>
      </c>
      <c r="D341" s="34">
        <f>'вед новая '!F757</f>
        <v>0</v>
      </c>
    </row>
    <row r="342" spans="1:4" ht="13.8" x14ac:dyDescent="0.25">
      <c r="A342" s="29" t="s">
        <v>364</v>
      </c>
      <c r="B342" s="6" t="s">
        <v>171</v>
      </c>
      <c r="C342" s="28"/>
      <c r="D342" s="39">
        <f>D343+D346+D349+D356+D361+D364+D369+D376+D384+D387+D390+D381</f>
        <v>247745.9</v>
      </c>
    </row>
    <row r="343" spans="1:4" ht="14.4" customHeight="1" x14ac:dyDescent="0.25">
      <c r="A343" s="7" t="s">
        <v>442</v>
      </c>
      <c r="B343" s="5" t="s">
        <v>172</v>
      </c>
      <c r="C343" s="5" t="s">
        <v>245</v>
      </c>
      <c r="D343" s="34">
        <f>D344</f>
        <v>218204.7</v>
      </c>
    </row>
    <row r="344" spans="1:4" ht="11.4" customHeight="1" x14ac:dyDescent="0.3">
      <c r="A344" s="9" t="s">
        <v>89</v>
      </c>
      <c r="B344" s="5" t="s">
        <v>172</v>
      </c>
      <c r="C344" s="5" t="s">
        <v>90</v>
      </c>
      <c r="D344" s="34">
        <f>D345</f>
        <v>218204.7</v>
      </c>
    </row>
    <row r="345" spans="1:4" ht="13.8" x14ac:dyDescent="0.3">
      <c r="A345" s="15" t="s">
        <v>96</v>
      </c>
      <c r="B345" s="5" t="s">
        <v>172</v>
      </c>
      <c r="C345" s="5" t="s">
        <v>97</v>
      </c>
      <c r="D345" s="34">
        <f>'вед новая '!F675</f>
        <v>218204.7</v>
      </c>
    </row>
    <row r="346" spans="1:4" ht="13.95" customHeight="1" x14ac:dyDescent="0.25">
      <c r="A346" s="7" t="s">
        <v>448</v>
      </c>
      <c r="B346" s="5" t="s">
        <v>186</v>
      </c>
      <c r="C346" s="5" t="s">
        <v>245</v>
      </c>
      <c r="D346" s="34">
        <f>D347</f>
        <v>8255.5</v>
      </c>
    </row>
    <row r="347" spans="1:4" ht="13.8" x14ac:dyDescent="0.3">
      <c r="A347" s="9" t="s">
        <v>89</v>
      </c>
      <c r="B347" s="5" t="s">
        <v>186</v>
      </c>
      <c r="C347" s="5" t="s">
        <v>90</v>
      </c>
      <c r="D347" s="34">
        <f>D348</f>
        <v>8255.5</v>
      </c>
    </row>
    <row r="348" spans="1:4" ht="13.8" x14ac:dyDescent="0.3">
      <c r="A348" s="15" t="s">
        <v>96</v>
      </c>
      <c r="B348" s="5" t="s">
        <v>186</v>
      </c>
      <c r="C348" s="5" t="s">
        <v>97</v>
      </c>
      <c r="D348" s="34">
        <f>'вед новая '!F913</f>
        <v>8255.5</v>
      </c>
    </row>
    <row r="349" spans="1:4" ht="14.4" customHeight="1" x14ac:dyDescent="0.3">
      <c r="A349" s="9" t="s">
        <v>447</v>
      </c>
      <c r="B349" s="5" t="s">
        <v>187</v>
      </c>
      <c r="C349" s="5"/>
      <c r="D349" s="34">
        <f>D350+D352+D354</f>
        <v>7522.8</v>
      </c>
    </row>
    <row r="350" spans="1:4" ht="26.25" customHeight="1" x14ac:dyDescent="0.3">
      <c r="A350" s="9" t="s">
        <v>79</v>
      </c>
      <c r="B350" s="5" t="s">
        <v>187</v>
      </c>
      <c r="C350" s="5" t="s">
        <v>63</v>
      </c>
      <c r="D350" s="34">
        <f>D351</f>
        <v>5360</v>
      </c>
    </row>
    <row r="351" spans="1:4" ht="13.8" x14ac:dyDescent="0.3">
      <c r="A351" s="9" t="s">
        <v>99</v>
      </c>
      <c r="B351" s="5" t="s">
        <v>187</v>
      </c>
      <c r="C351" s="5" t="s">
        <v>100</v>
      </c>
      <c r="D351" s="34">
        <f>'вед новая '!F917</f>
        <v>5360</v>
      </c>
    </row>
    <row r="352" spans="1:4" ht="13.8" x14ac:dyDescent="0.3">
      <c r="A352" s="9" t="s">
        <v>81</v>
      </c>
      <c r="B352" s="5" t="s">
        <v>187</v>
      </c>
      <c r="C352" s="5" t="s">
        <v>83</v>
      </c>
      <c r="D352" s="34">
        <f>D353</f>
        <v>1521</v>
      </c>
    </row>
    <row r="353" spans="1:4" ht="13.8" x14ac:dyDescent="0.3">
      <c r="A353" s="9" t="s">
        <v>82</v>
      </c>
      <c r="B353" s="5" t="s">
        <v>187</v>
      </c>
      <c r="C353" s="5" t="s">
        <v>84</v>
      </c>
      <c r="D353" s="34">
        <f>'вед новая '!F919</f>
        <v>1521</v>
      </c>
    </row>
    <row r="354" spans="1:4" x14ac:dyDescent="0.25">
      <c r="A354" s="8" t="s">
        <v>85</v>
      </c>
      <c r="B354" s="5" t="s">
        <v>187</v>
      </c>
      <c r="C354" s="5" t="s">
        <v>87</v>
      </c>
      <c r="D354" s="34">
        <f>D355</f>
        <v>641.79999999999995</v>
      </c>
    </row>
    <row r="355" spans="1:4" ht="13.8" x14ac:dyDescent="0.3">
      <c r="A355" s="9" t="s">
        <v>86</v>
      </c>
      <c r="B355" s="5" t="s">
        <v>187</v>
      </c>
      <c r="C355" s="5" t="s">
        <v>88</v>
      </c>
      <c r="D355" s="34">
        <f>'вед новая '!F921</f>
        <v>641.79999999999995</v>
      </c>
    </row>
    <row r="356" spans="1:4" ht="26.4" x14ac:dyDescent="0.3">
      <c r="A356" s="9" t="s">
        <v>443</v>
      </c>
      <c r="B356" s="5" t="s">
        <v>188</v>
      </c>
      <c r="C356" s="5"/>
      <c r="D356" s="34">
        <f>D359+D357</f>
        <v>715.9</v>
      </c>
    </row>
    <row r="357" spans="1:4" ht="30" customHeight="1" x14ac:dyDescent="0.3">
      <c r="A357" s="9" t="s">
        <v>79</v>
      </c>
      <c r="B357" s="5" t="s">
        <v>188</v>
      </c>
      <c r="C357" s="5" t="s">
        <v>63</v>
      </c>
      <c r="D357" s="34">
        <f>D358</f>
        <v>515.9</v>
      </c>
    </row>
    <row r="358" spans="1:4" ht="13.8" x14ac:dyDescent="0.3">
      <c r="A358" s="9" t="s">
        <v>99</v>
      </c>
      <c r="B358" s="5" t="s">
        <v>188</v>
      </c>
      <c r="C358" s="5" t="s">
        <v>100</v>
      </c>
      <c r="D358" s="34">
        <f>'вед новая '!F924</f>
        <v>515.9</v>
      </c>
    </row>
    <row r="359" spans="1:4" ht="13.8" x14ac:dyDescent="0.3">
      <c r="A359" s="9" t="s">
        <v>81</v>
      </c>
      <c r="B359" s="5" t="s">
        <v>188</v>
      </c>
      <c r="C359" s="5" t="s">
        <v>83</v>
      </c>
      <c r="D359" s="34">
        <f>D360</f>
        <v>200</v>
      </c>
    </row>
    <row r="360" spans="1:4" ht="13.8" x14ac:dyDescent="0.3">
      <c r="A360" s="9" t="s">
        <v>82</v>
      </c>
      <c r="B360" s="5" t="s">
        <v>188</v>
      </c>
      <c r="C360" s="5" t="s">
        <v>84</v>
      </c>
      <c r="D360" s="34">
        <f>'вед новая '!F926</f>
        <v>200</v>
      </c>
    </row>
    <row r="361" spans="1:4" ht="26.4" x14ac:dyDescent="0.3">
      <c r="A361" s="9" t="s">
        <v>711</v>
      </c>
      <c r="B361" s="5" t="s">
        <v>189</v>
      </c>
      <c r="C361" s="5"/>
      <c r="D361" s="34">
        <f>D362</f>
        <v>0</v>
      </c>
    </row>
    <row r="362" spans="1:4" ht="13.8" x14ac:dyDescent="0.3">
      <c r="A362" s="9" t="s">
        <v>81</v>
      </c>
      <c r="B362" s="5" t="s">
        <v>189</v>
      </c>
      <c r="C362" s="5" t="s">
        <v>83</v>
      </c>
      <c r="D362" s="34">
        <f>D363</f>
        <v>0</v>
      </c>
    </row>
    <row r="363" spans="1:4" ht="13.8" x14ac:dyDescent="0.3">
      <c r="A363" s="9" t="s">
        <v>82</v>
      </c>
      <c r="B363" s="5" t="s">
        <v>189</v>
      </c>
      <c r="C363" s="5" t="s">
        <v>84</v>
      </c>
      <c r="D363" s="34">
        <f>'вед новая '!F929</f>
        <v>0</v>
      </c>
    </row>
    <row r="364" spans="1:4" ht="12.6" customHeight="1" x14ac:dyDescent="0.3">
      <c r="A364" s="9" t="s">
        <v>109</v>
      </c>
      <c r="B364" s="5" t="s">
        <v>190</v>
      </c>
      <c r="C364" s="5"/>
      <c r="D364" s="34">
        <f>D365+D367</f>
        <v>103.9</v>
      </c>
    </row>
    <row r="365" spans="1:4" ht="13.8" x14ac:dyDescent="0.3">
      <c r="A365" s="9" t="s">
        <v>81</v>
      </c>
      <c r="B365" s="5" t="s">
        <v>190</v>
      </c>
      <c r="C365" s="5" t="s">
        <v>83</v>
      </c>
      <c r="D365" s="34">
        <f>D366</f>
        <v>100</v>
      </c>
    </row>
    <row r="366" spans="1:4" ht="13.8" x14ac:dyDescent="0.3">
      <c r="A366" s="9" t="s">
        <v>82</v>
      </c>
      <c r="B366" s="5" t="s">
        <v>190</v>
      </c>
      <c r="C366" s="5" t="s">
        <v>84</v>
      </c>
      <c r="D366" s="34">
        <f>'вед новая '!F932</f>
        <v>100</v>
      </c>
    </row>
    <row r="367" spans="1:4" x14ac:dyDescent="0.25">
      <c r="A367" s="8" t="s">
        <v>85</v>
      </c>
      <c r="B367" s="5" t="s">
        <v>190</v>
      </c>
      <c r="C367" s="5" t="s">
        <v>87</v>
      </c>
      <c r="D367" s="34">
        <f>D368</f>
        <v>3.9</v>
      </c>
    </row>
    <row r="368" spans="1:4" ht="13.8" x14ac:dyDescent="0.3">
      <c r="A368" s="9" t="s">
        <v>86</v>
      </c>
      <c r="B368" s="5" t="s">
        <v>190</v>
      </c>
      <c r="C368" s="5" t="s">
        <v>88</v>
      </c>
      <c r="D368" s="34">
        <f>'вед новая '!F934</f>
        <v>3.9</v>
      </c>
    </row>
    <row r="369" spans="1:4" x14ac:dyDescent="0.25">
      <c r="A369" s="7" t="s">
        <v>444</v>
      </c>
      <c r="B369" s="5" t="s">
        <v>191</v>
      </c>
      <c r="C369" s="5" t="s">
        <v>245</v>
      </c>
      <c r="D369" s="34">
        <f>D372+D370+D374</f>
        <v>1923.1</v>
      </c>
    </row>
    <row r="370" spans="1:4" ht="26.4" x14ac:dyDescent="0.3">
      <c r="A370" s="9" t="s">
        <v>79</v>
      </c>
      <c r="B370" s="5" t="s">
        <v>191</v>
      </c>
      <c r="C370" s="5" t="s">
        <v>63</v>
      </c>
      <c r="D370" s="34">
        <f>D371</f>
        <v>332.1</v>
      </c>
    </row>
    <row r="371" spans="1:4" ht="13.8" x14ac:dyDescent="0.3">
      <c r="A371" s="9" t="s">
        <v>99</v>
      </c>
      <c r="B371" s="5" t="s">
        <v>191</v>
      </c>
      <c r="C371" s="5" t="s">
        <v>100</v>
      </c>
      <c r="D371" s="34">
        <f>'вед новая '!F937</f>
        <v>332.1</v>
      </c>
    </row>
    <row r="372" spans="1:4" ht="13.8" x14ac:dyDescent="0.3">
      <c r="A372" s="9" t="s">
        <v>81</v>
      </c>
      <c r="B372" s="5" t="s">
        <v>191</v>
      </c>
      <c r="C372" s="5" t="s">
        <v>83</v>
      </c>
      <c r="D372" s="34">
        <f>D373</f>
        <v>1081</v>
      </c>
    </row>
    <row r="373" spans="1:4" ht="13.8" x14ac:dyDescent="0.3">
      <c r="A373" s="9" t="s">
        <v>82</v>
      </c>
      <c r="B373" s="5" t="s">
        <v>191</v>
      </c>
      <c r="C373" s="5" t="s">
        <v>84</v>
      </c>
      <c r="D373" s="34">
        <f>'вед новая '!F939</f>
        <v>1081</v>
      </c>
    </row>
    <row r="374" spans="1:4" x14ac:dyDescent="0.25">
      <c r="A374" s="8" t="s">
        <v>85</v>
      </c>
      <c r="B374" s="5" t="s">
        <v>191</v>
      </c>
      <c r="C374" s="5" t="s">
        <v>87</v>
      </c>
      <c r="D374" s="34">
        <f>D375</f>
        <v>510</v>
      </c>
    </row>
    <row r="375" spans="1:4" ht="13.8" x14ac:dyDescent="0.3">
      <c r="A375" s="9" t="s">
        <v>86</v>
      </c>
      <c r="B375" s="5" t="s">
        <v>191</v>
      </c>
      <c r="C375" s="5" t="s">
        <v>88</v>
      </c>
      <c r="D375" s="34">
        <f>'вед новая '!F941</f>
        <v>510</v>
      </c>
    </row>
    <row r="376" spans="1:4" ht="26.4" x14ac:dyDescent="0.25">
      <c r="A376" s="7" t="s">
        <v>679</v>
      </c>
      <c r="B376" s="5" t="s">
        <v>192</v>
      </c>
      <c r="C376" s="5"/>
      <c r="D376" s="34">
        <f>D377+D379</f>
        <v>0</v>
      </c>
    </row>
    <row r="377" spans="1:4" ht="13.8" x14ac:dyDescent="0.3">
      <c r="A377" s="9" t="s">
        <v>81</v>
      </c>
      <c r="B377" s="5" t="s">
        <v>192</v>
      </c>
      <c r="C377" s="5" t="s">
        <v>83</v>
      </c>
      <c r="D377" s="34">
        <f>D378</f>
        <v>0</v>
      </c>
    </row>
    <row r="378" spans="1:4" ht="13.8" x14ac:dyDescent="0.3">
      <c r="A378" s="9" t="s">
        <v>82</v>
      </c>
      <c r="B378" s="5" t="s">
        <v>192</v>
      </c>
      <c r="C378" s="5" t="s">
        <v>84</v>
      </c>
      <c r="D378" s="34">
        <f>'вед новая '!F944</f>
        <v>0</v>
      </c>
    </row>
    <row r="379" spans="1:4" x14ac:dyDescent="0.25">
      <c r="A379" s="8" t="s">
        <v>85</v>
      </c>
      <c r="B379" s="5" t="s">
        <v>192</v>
      </c>
      <c r="C379" s="5" t="s">
        <v>87</v>
      </c>
      <c r="D379" s="34">
        <f>D380</f>
        <v>0</v>
      </c>
    </row>
    <row r="380" spans="1:4" ht="13.8" x14ac:dyDescent="0.3">
      <c r="A380" s="9" t="s">
        <v>86</v>
      </c>
      <c r="B380" s="5" t="s">
        <v>192</v>
      </c>
      <c r="C380" s="5" t="s">
        <v>88</v>
      </c>
      <c r="D380" s="34">
        <f>'вед новая '!F946</f>
        <v>0</v>
      </c>
    </row>
    <row r="381" spans="1:4" x14ac:dyDescent="0.25">
      <c r="A381" s="56" t="s">
        <v>699</v>
      </c>
      <c r="B381" s="61" t="s">
        <v>693</v>
      </c>
      <c r="C381" s="61"/>
      <c r="D381" s="38">
        <f>D382</f>
        <v>4454.3999999999996</v>
      </c>
    </row>
    <row r="382" spans="1:4" ht="13.8" x14ac:dyDescent="0.3">
      <c r="A382" s="9" t="s">
        <v>81</v>
      </c>
      <c r="B382" s="61" t="s">
        <v>693</v>
      </c>
      <c r="C382" s="61" t="s">
        <v>83</v>
      </c>
      <c r="D382" s="38">
        <f>D383</f>
        <v>4454.3999999999996</v>
      </c>
    </row>
    <row r="383" spans="1:4" ht="13.8" x14ac:dyDescent="0.3">
      <c r="A383" s="9" t="s">
        <v>82</v>
      </c>
      <c r="B383" s="61" t="s">
        <v>693</v>
      </c>
      <c r="C383" s="61" t="s">
        <v>84</v>
      </c>
      <c r="D383" s="38">
        <f>'вед новая '!F949</f>
        <v>4454.3999999999996</v>
      </c>
    </row>
    <row r="384" spans="1:4" ht="12.6" customHeight="1" x14ac:dyDescent="0.25">
      <c r="A384" s="56" t="s">
        <v>688</v>
      </c>
      <c r="B384" s="61" t="s">
        <v>446</v>
      </c>
      <c r="C384" s="60"/>
      <c r="D384" s="34">
        <f>D385</f>
        <v>500</v>
      </c>
    </row>
    <row r="385" spans="1:4" x14ac:dyDescent="0.25">
      <c r="A385" s="56" t="s">
        <v>89</v>
      </c>
      <c r="B385" s="61" t="s">
        <v>446</v>
      </c>
      <c r="C385" s="61" t="s">
        <v>90</v>
      </c>
      <c r="D385" s="34">
        <f>D386</f>
        <v>500</v>
      </c>
    </row>
    <row r="386" spans="1:4" x14ac:dyDescent="0.25">
      <c r="A386" s="56" t="s">
        <v>445</v>
      </c>
      <c r="B386" s="61" t="s">
        <v>446</v>
      </c>
      <c r="C386" s="61" t="s">
        <v>97</v>
      </c>
      <c r="D386" s="34">
        <f>'вед новая '!F952</f>
        <v>500</v>
      </c>
    </row>
    <row r="387" spans="1:4" ht="15" customHeight="1" x14ac:dyDescent="0.25">
      <c r="A387" s="7" t="s">
        <v>449</v>
      </c>
      <c r="B387" s="5" t="s">
        <v>193</v>
      </c>
      <c r="C387" s="5"/>
      <c r="D387" s="34">
        <f>D388</f>
        <v>6065.6</v>
      </c>
    </row>
    <row r="388" spans="1:4" ht="13.8" x14ac:dyDescent="0.3">
      <c r="A388" s="9" t="s">
        <v>89</v>
      </c>
      <c r="B388" s="5" t="s">
        <v>193</v>
      </c>
      <c r="C388" s="5" t="s">
        <v>90</v>
      </c>
      <c r="D388" s="38">
        <f>D389</f>
        <v>6065.6</v>
      </c>
    </row>
    <row r="389" spans="1:4" ht="13.8" x14ac:dyDescent="0.3">
      <c r="A389" s="15" t="s">
        <v>96</v>
      </c>
      <c r="B389" s="5" t="s">
        <v>193</v>
      </c>
      <c r="C389" s="5" t="s">
        <v>97</v>
      </c>
      <c r="D389" s="38">
        <f>'вед новая '!F955</f>
        <v>6065.6</v>
      </c>
    </row>
    <row r="390" spans="1:4" ht="13.8" hidden="1" x14ac:dyDescent="0.3">
      <c r="A390" s="9" t="s">
        <v>450</v>
      </c>
      <c r="B390" s="5" t="s">
        <v>322</v>
      </c>
      <c r="C390" s="5"/>
      <c r="D390" s="34">
        <f>D391</f>
        <v>0</v>
      </c>
    </row>
    <row r="391" spans="1:4" ht="16.5" hidden="1" customHeight="1" x14ac:dyDescent="0.3">
      <c r="A391" s="9" t="s">
        <v>89</v>
      </c>
      <c r="B391" s="5" t="s">
        <v>322</v>
      </c>
      <c r="C391" s="5" t="s">
        <v>90</v>
      </c>
      <c r="D391" s="34">
        <f>D392</f>
        <v>0</v>
      </c>
    </row>
    <row r="392" spans="1:4" ht="13.8" hidden="1" x14ac:dyDescent="0.3">
      <c r="A392" s="15" t="s">
        <v>96</v>
      </c>
      <c r="B392" s="5" t="s">
        <v>322</v>
      </c>
      <c r="C392" s="5" t="s">
        <v>97</v>
      </c>
      <c r="D392" s="34">
        <f>'вед новая '!F958</f>
        <v>0</v>
      </c>
    </row>
    <row r="393" spans="1:4" ht="13.8" x14ac:dyDescent="0.25">
      <c r="A393" s="27" t="s">
        <v>365</v>
      </c>
      <c r="B393" s="6" t="s">
        <v>277</v>
      </c>
      <c r="C393" s="28"/>
      <c r="D393" s="39">
        <f>D398+D394</f>
        <v>18476.400000000001</v>
      </c>
    </row>
    <row r="394" spans="1:4" x14ac:dyDescent="0.25">
      <c r="A394" s="89" t="s">
        <v>643</v>
      </c>
      <c r="B394" s="48" t="s">
        <v>645</v>
      </c>
      <c r="C394" s="48"/>
      <c r="D394" s="38">
        <f>D395</f>
        <v>2000</v>
      </c>
    </row>
    <row r="395" spans="1:4" x14ac:dyDescent="0.25">
      <c r="A395" s="56" t="s">
        <v>644</v>
      </c>
      <c r="B395" s="48" t="s">
        <v>646</v>
      </c>
      <c r="C395" s="48"/>
      <c r="D395" s="38">
        <f>D396</f>
        <v>2000</v>
      </c>
    </row>
    <row r="396" spans="1:4" x14ac:dyDescent="0.25">
      <c r="A396" s="56" t="s">
        <v>85</v>
      </c>
      <c r="B396" s="48" t="s">
        <v>646</v>
      </c>
      <c r="C396" s="48" t="s">
        <v>87</v>
      </c>
      <c r="D396" s="38">
        <f>D397</f>
        <v>2000</v>
      </c>
    </row>
    <row r="397" spans="1:4" ht="26.4" x14ac:dyDescent="0.25">
      <c r="A397" s="56" t="s">
        <v>123</v>
      </c>
      <c r="B397" s="48" t="s">
        <v>646</v>
      </c>
      <c r="C397" s="48" t="s">
        <v>43</v>
      </c>
      <c r="D397" s="38">
        <f>'вед новая '!F247</f>
        <v>2000</v>
      </c>
    </row>
    <row r="398" spans="1:4" x14ac:dyDescent="0.25">
      <c r="A398" s="21" t="s">
        <v>242</v>
      </c>
      <c r="B398" s="6" t="s">
        <v>229</v>
      </c>
      <c r="C398" s="6"/>
      <c r="D398" s="36">
        <f>D399+D402+D405</f>
        <v>16476.400000000001</v>
      </c>
    </row>
    <row r="399" spans="1:4" ht="17.25" customHeight="1" x14ac:dyDescent="0.25">
      <c r="A399" s="7" t="s">
        <v>451</v>
      </c>
      <c r="B399" s="5" t="s">
        <v>239</v>
      </c>
      <c r="C399" s="5"/>
      <c r="D399" s="34">
        <f>D400</f>
        <v>12976.4</v>
      </c>
    </row>
    <row r="400" spans="1:4" ht="13.8" x14ac:dyDescent="0.3">
      <c r="A400" s="9" t="s">
        <v>37</v>
      </c>
      <c r="B400" s="5" t="s">
        <v>239</v>
      </c>
      <c r="C400" s="5" t="s">
        <v>38</v>
      </c>
      <c r="D400" s="34">
        <f>D401</f>
        <v>12976.4</v>
      </c>
    </row>
    <row r="401" spans="1:4" ht="13.8" x14ac:dyDescent="0.3">
      <c r="A401" s="9" t="s">
        <v>44</v>
      </c>
      <c r="B401" s="5" t="s">
        <v>239</v>
      </c>
      <c r="C401" s="5" t="s">
        <v>45</v>
      </c>
      <c r="D401" s="34">
        <f>'вед новая '!F866</f>
        <v>12976.4</v>
      </c>
    </row>
    <row r="402" spans="1:4" ht="13.8" x14ac:dyDescent="0.3">
      <c r="A402" s="9" t="s">
        <v>454</v>
      </c>
      <c r="B402" s="5" t="s">
        <v>455</v>
      </c>
      <c r="C402" s="5"/>
      <c r="D402" s="34">
        <f>D403</f>
        <v>500</v>
      </c>
    </row>
    <row r="403" spans="1:4" ht="13.8" x14ac:dyDescent="0.3">
      <c r="A403" s="9" t="s">
        <v>81</v>
      </c>
      <c r="B403" s="5" t="s">
        <v>455</v>
      </c>
      <c r="C403" s="5" t="s">
        <v>83</v>
      </c>
      <c r="D403" s="34">
        <f>D404</f>
        <v>500</v>
      </c>
    </row>
    <row r="404" spans="1:4" ht="13.8" x14ac:dyDescent="0.3">
      <c r="A404" s="9" t="s">
        <v>82</v>
      </c>
      <c r="B404" s="5" t="s">
        <v>455</v>
      </c>
      <c r="C404" s="5" t="s">
        <v>84</v>
      </c>
      <c r="D404" s="34">
        <f>'вед новая '!F251</f>
        <v>500</v>
      </c>
    </row>
    <row r="405" spans="1:4" ht="13.8" x14ac:dyDescent="0.3">
      <c r="A405" s="9" t="s">
        <v>452</v>
      </c>
      <c r="B405" s="5" t="s">
        <v>453</v>
      </c>
      <c r="C405" s="5"/>
      <c r="D405" s="34">
        <f>D406</f>
        <v>3000</v>
      </c>
    </row>
    <row r="406" spans="1:4" ht="13.8" x14ac:dyDescent="0.3">
      <c r="A406" s="9" t="s">
        <v>81</v>
      </c>
      <c r="B406" s="5" t="s">
        <v>453</v>
      </c>
      <c r="C406" s="5" t="s">
        <v>83</v>
      </c>
      <c r="D406" s="34">
        <f>D407</f>
        <v>3000</v>
      </c>
    </row>
    <row r="407" spans="1:4" ht="13.8" x14ac:dyDescent="0.3">
      <c r="A407" s="9" t="s">
        <v>82</v>
      </c>
      <c r="B407" s="5" t="s">
        <v>453</v>
      </c>
      <c r="C407" s="5" t="s">
        <v>84</v>
      </c>
      <c r="D407" s="34">
        <f>'вед новая '!F414</f>
        <v>3000</v>
      </c>
    </row>
    <row r="408" spans="1:4" ht="13.8" x14ac:dyDescent="0.25">
      <c r="A408" s="27" t="s">
        <v>366</v>
      </c>
      <c r="B408" s="6" t="s">
        <v>294</v>
      </c>
      <c r="C408" s="28" t="s">
        <v>245</v>
      </c>
      <c r="D408" s="39">
        <f>D412+D415+D421+D424+D427+D409+D418+D430</f>
        <v>19058</v>
      </c>
    </row>
    <row r="409" spans="1:4" ht="13.8" x14ac:dyDescent="0.25">
      <c r="A409" s="7" t="s">
        <v>676</v>
      </c>
      <c r="B409" s="5" t="s">
        <v>456</v>
      </c>
      <c r="C409" s="28"/>
      <c r="D409" s="63">
        <f>D410</f>
        <v>1450</v>
      </c>
    </row>
    <row r="410" spans="1:4" ht="13.8" x14ac:dyDescent="0.3">
      <c r="A410" s="9" t="s">
        <v>81</v>
      </c>
      <c r="B410" s="5" t="s">
        <v>456</v>
      </c>
      <c r="C410" s="5" t="s">
        <v>83</v>
      </c>
      <c r="D410" s="63">
        <f>D411</f>
        <v>1450</v>
      </c>
    </row>
    <row r="411" spans="1:4" ht="13.8" x14ac:dyDescent="0.3">
      <c r="A411" s="9" t="s">
        <v>82</v>
      </c>
      <c r="B411" s="5" t="s">
        <v>456</v>
      </c>
      <c r="C411" s="5" t="s">
        <v>84</v>
      </c>
      <c r="D411" s="63">
        <f>'вед новая '!F475</f>
        <v>1450</v>
      </c>
    </row>
    <row r="412" spans="1:4" x14ac:dyDescent="0.25">
      <c r="A412" s="7" t="s">
        <v>227</v>
      </c>
      <c r="B412" s="5" t="s">
        <v>295</v>
      </c>
      <c r="C412" s="5"/>
      <c r="D412" s="34">
        <f>D413</f>
        <v>1850</v>
      </c>
    </row>
    <row r="413" spans="1:4" ht="13.8" x14ac:dyDescent="0.3">
      <c r="A413" s="9" t="s">
        <v>81</v>
      </c>
      <c r="B413" s="5" t="s">
        <v>295</v>
      </c>
      <c r="C413" s="5" t="s">
        <v>83</v>
      </c>
      <c r="D413" s="34">
        <f>D414</f>
        <v>1850</v>
      </c>
    </row>
    <row r="414" spans="1:4" ht="13.8" x14ac:dyDescent="0.3">
      <c r="A414" s="9" t="s">
        <v>82</v>
      </c>
      <c r="B414" s="5" t="s">
        <v>295</v>
      </c>
      <c r="C414" s="5" t="s">
        <v>84</v>
      </c>
      <c r="D414" s="34">
        <f>'вед новая '!F478</f>
        <v>1850</v>
      </c>
    </row>
    <row r="415" spans="1:4" x14ac:dyDescent="0.25">
      <c r="A415" s="7" t="s">
        <v>228</v>
      </c>
      <c r="B415" s="5" t="s">
        <v>296</v>
      </c>
      <c r="C415" s="5"/>
      <c r="D415" s="34">
        <f>D416</f>
        <v>540</v>
      </c>
    </row>
    <row r="416" spans="1:4" ht="13.8" x14ac:dyDescent="0.3">
      <c r="A416" s="9" t="s">
        <v>81</v>
      </c>
      <c r="B416" s="5" t="s">
        <v>296</v>
      </c>
      <c r="C416" s="5" t="s">
        <v>83</v>
      </c>
      <c r="D416" s="34">
        <f>D417</f>
        <v>540</v>
      </c>
    </row>
    <row r="417" spans="1:4" ht="13.8" x14ac:dyDescent="0.3">
      <c r="A417" s="9" t="s">
        <v>82</v>
      </c>
      <c r="B417" s="5" t="s">
        <v>296</v>
      </c>
      <c r="C417" s="5" t="s">
        <v>84</v>
      </c>
      <c r="D417" s="34">
        <f>'вед новая '!F481</f>
        <v>540</v>
      </c>
    </row>
    <row r="418" spans="1:4" x14ac:dyDescent="0.25">
      <c r="A418" s="56" t="s">
        <v>457</v>
      </c>
      <c r="B418" s="61" t="s">
        <v>459</v>
      </c>
      <c r="C418" s="61"/>
      <c r="D418" s="62">
        <v>250</v>
      </c>
    </row>
    <row r="419" spans="1:4" x14ac:dyDescent="0.25">
      <c r="A419" s="56" t="s">
        <v>458</v>
      </c>
      <c r="B419" s="61" t="s">
        <v>459</v>
      </c>
      <c r="C419" s="61" t="s">
        <v>83</v>
      </c>
      <c r="D419" s="62">
        <v>250</v>
      </c>
    </row>
    <row r="420" spans="1:4" x14ac:dyDescent="0.25">
      <c r="A420" s="56" t="s">
        <v>82</v>
      </c>
      <c r="B420" s="61" t="s">
        <v>459</v>
      </c>
      <c r="C420" s="61" t="s">
        <v>84</v>
      </c>
      <c r="D420" s="62">
        <f>'вед новая '!F484</f>
        <v>250</v>
      </c>
    </row>
    <row r="421" spans="1:4" x14ac:dyDescent="0.25">
      <c r="A421" s="7" t="s">
        <v>677</v>
      </c>
      <c r="B421" s="5" t="s">
        <v>297</v>
      </c>
      <c r="C421" s="5"/>
      <c r="D421" s="34">
        <f>D422</f>
        <v>3500</v>
      </c>
    </row>
    <row r="422" spans="1:4" ht="13.8" x14ac:dyDescent="0.3">
      <c r="A422" s="9" t="s">
        <v>85</v>
      </c>
      <c r="B422" s="5" t="s">
        <v>297</v>
      </c>
      <c r="C422" s="5" t="s">
        <v>87</v>
      </c>
      <c r="D422" s="34">
        <f>D423</f>
        <v>3500</v>
      </c>
    </row>
    <row r="423" spans="1:4" ht="26.4" x14ac:dyDescent="0.25">
      <c r="A423" s="7" t="s">
        <v>123</v>
      </c>
      <c r="B423" s="5" t="s">
        <v>297</v>
      </c>
      <c r="C423" s="5" t="s">
        <v>43</v>
      </c>
      <c r="D423" s="34">
        <f>'вед новая '!F487</f>
        <v>3500</v>
      </c>
    </row>
    <row r="424" spans="1:4" ht="13.8" x14ac:dyDescent="0.3">
      <c r="A424" s="9" t="s">
        <v>214</v>
      </c>
      <c r="B424" s="5" t="s">
        <v>298</v>
      </c>
      <c r="C424" s="5"/>
      <c r="D424" s="34">
        <f>D425</f>
        <v>1218</v>
      </c>
    </row>
    <row r="425" spans="1:4" ht="13.8" x14ac:dyDescent="0.3">
      <c r="A425" s="9" t="s">
        <v>81</v>
      </c>
      <c r="B425" s="5" t="s">
        <v>298</v>
      </c>
      <c r="C425" s="5" t="s">
        <v>83</v>
      </c>
      <c r="D425" s="34">
        <f>D426</f>
        <v>1218</v>
      </c>
    </row>
    <row r="426" spans="1:4" ht="13.8" x14ac:dyDescent="0.3">
      <c r="A426" s="9" t="s">
        <v>82</v>
      </c>
      <c r="B426" s="5" t="s">
        <v>298</v>
      </c>
      <c r="C426" s="5" t="s">
        <v>84</v>
      </c>
      <c r="D426" s="34">
        <f>'вед новая '!F490</f>
        <v>1218</v>
      </c>
    </row>
    <row r="427" spans="1:4" ht="13.2" customHeight="1" x14ac:dyDescent="0.25">
      <c r="A427" s="12" t="s">
        <v>269</v>
      </c>
      <c r="B427" s="5" t="s">
        <v>299</v>
      </c>
      <c r="C427" s="5"/>
      <c r="D427" s="34">
        <f>D428</f>
        <v>550</v>
      </c>
    </row>
    <row r="428" spans="1:4" ht="13.8" x14ac:dyDescent="0.3">
      <c r="A428" s="9" t="s">
        <v>81</v>
      </c>
      <c r="B428" s="5" t="s">
        <v>299</v>
      </c>
      <c r="C428" s="5" t="s">
        <v>83</v>
      </c>
      <c r="D428" s="34">
        <f>D429</f>
        <v>550</v>
      </c>
    </row>
    <row r="429" spans="1:4" ht="13.8" x14ac:dyDescent="0.3">
      <c r="A429" s="9" t="s">
        <v>82</v>
      </c>
      <c r="B429" s="5" t="s">
        <v>299</v>
      </c>
      <c r="C429" s="5" t="s">
        <v>84</v>
      </c>
      <c r="D429" s="34">
        <f>'вед новая '!F493</f>
        <v>550</v>
      </c>
    </row>
    <row r="430" spans="1:4" x14ac:dyDescent="0.25">
      <c r="A430" s="56" t="s">
        <v>460</v>
      </c>
      <c r="B430" s="61" t="s">
        <v>461</v>
      </c>
      <c r="C430" s="61"/>
      <c r="D430" s="62">
        <f>D431</f>
        <v>9700</v>
      </c>
    </row>
    <row r="431" spans="1:4" x14ac:dyDescent="0.25">
      <c r="A431" s="56" t="s">
        <v>458</v>
      </c>
      <c r="B431" s="61" t="s">
        <v>461</v>
      </c>
      <c r="C431" s="61" t="s">
        <v>83</v>
      </c>
      <c r="D431" s="62">
        <f>D432</f>
        <v>9700</v>
      </c>
    </row>
    <row r="432" spans="1:4" x14ac:dyDescent="0.25">
      <c r="A432" s="56" t="s">
        <v>82</v>
      </c>
      <c r="B432" s="61" t="s">
        <v>461</v>
      </c>
      <c r="C432" s="61" t="s">
        <v>84</v>
      </c>
      <c r="D432" s="62">
        <f>'вед новая '!F496</f>
        <v>9700</v>
      </c>
    </row>
    <row r="433" spans="1:4" ht="13.8" x14ac:dyDescent="0.25">
      <c r="A433" s="27" t="s">
        <v>367</v>
      </c>
      <c r="B433" s="6" t="s">
        <v>55</v>
      </c>
      <c r="C433" s="28"/>
      <c r="D433" s="39">
        <f>D434+D444+D468+D480+D472</f>
        <v>69057.8</v>
      </c>
    </row>
    <row r="434" spans="1:4" ht="16.5" customHeight="1" x14ac:dyDescent="0.25">
      <c r="A434" s="26" t="s">
        <v>368</v>
      </c>
      <c r="B434" s="6" t="s">
        <v>270</v>
      </c>
      <c r="C434" s="6"/>
      <c r="D434" s="36">
        <f>D435+D438+D441</f>
        <v>11371.2</v>
      </c>
    </row>
    <row r="435" spans="1:4" x14ac:dyDescent="0.25">
      <c r="A435" s="7" t="s">
        <v>462</v>
      </c>
      <c r="B435" s="5" t="s">
        <v>271</v>
      </c>
      <c r="C435" s="5"/>
      <c r="D435" s="34">
        <f>D436</f>
        <v>234</v>
      </c>
    </row>
    <row r="436" spans="1:4" ht="13.8" x14ac:dyDescent="0.3">
      <c r="A436" s="9" t="s">
        <v>81</v>
      </c>
      <c r="B436" s="5" t="s">
        <v>271</v>
      </c>
      <c r="C436" s="5" t="s">
        <v>83</v>
      </c>
      <c r="D436" s="34">
        <f>D437</f>
        <v>234</v>
      </c>
    </row>
    <row r="437" spans="1:4" ht="13.8" x14ac:dyDescent="0.3">
      <c r="A437" s="9" t="s">
        <v>82</v>
      </c>
      <c r="B437" s="5" t="s">
        <v>271</v>
      </c>
      <c r="C437" s="5" t="s">
        <v>84</v>
      </c>
      <c r="D437" s="34">
        <f>'вед новая '!F197</f>
        <v>234</v>
      </c>
    </row>
    <row r="438" spans="1:4" ht="42" customHeight="1" x14ac:dyDescent="0.25">
      <c r="A438" s="71" t="s">
        <v>702</v>
      </c>
      <c r="B438" s="5" t="s">
        <v>272</v>
      </c>
      <c r="C438" s="5"/>
      <c r="D438" s="34">
        <f>D439</f>
        <v>10637.2</v>
      </c>
    </row>
    <row r="439" spans="1:4" ht="13.8" x14ac:dyDescent="0.3">
      <c r="A439" s="9" t="s">
        <v>89</v>
      </c>
      <c r="B439" s="5" t="s">
        <v>272</v>
      </c>
      <c r="C439" s="5" t="s">
        <v>90</v>
      </c>
      <c r="D439" s="34">
        <f>D440</f>
        <v>10637.2</v>
      </c>
    </row>
    <row r="440" spans="1:4" ht="13.8" x14ac:dyDescent="0.3">
      <c r="A440" s="15" t="s">
        <v>96</v>
      </c>
      <c r="B440" s="5" t="s">
        <v>272</v>
      </c>
      <c r="C440" s="5" t="s">
        <v>97</v>
      </c>
      <c r="D440" s="34">
        <f>'вед новая '!F200</f>
        <v>10637.2</v>
      </c>
    </row>
    <row r="441" spans="1:4" ht="26.4" x14ac:dyDescent="0.3">
      <c r="A441" s="9" t="s">
        <v>316</v>
      </c>
      <c r="B441" s="48" t="s">
        <v>730</v>
      </c>
      <c r="C441" s="5"/>
      <c r="D441" s="34">
        <f>D442</f>
        <v>500</v>
      </c>
    </row>
    <row r="442" spans="1:4" ht="13.8" x14ac:dyDescent="0.3">
      <c r="A442" s="9" t="s">
        <v>89</v>
      </c>
      <c r="B442" s="48" t="s">
        <v>730</v>
      </c>
      <c r="C442" s="5" t="s">
        <v>90</v>
      </c>
      <c r="D442" s="34">
        <f>D443</f>
        <v>500</v>
      </c>
    </row>
    <row r="443" spans="1:4" x14ac:dyDescent="0.25">
      <c r="A443" s="56" t="s">
        <v>629</v>
      </c>
      <c r="B443" s="48" t="s">
        <v>730</v>
      </c>
      <c r="C443" s="5" t="s">
        <v>630</v>
      </c>
      <c r="D443" s="34">
        <f>'вед новая '!F203</f>
        <v>500</v>
      </c>
    </row>
    <row r="444" spans="1:4" ht="18" customHeight="1" x14ac:dyDescent="0.25">
      <c r="A444" s="26" t="s">
        <v>394</v>
      </c>
      <c r="B444" s="6" t="s">
        <v>300</v>
      </c>
      <c r="C444" s="6"/>
      <c r="D444" s="36">
        <f>D445+D452+D459+D462+D465</f>
        <v>48907.6</v>
      </c>
    </row>
    <row r="445" spans="1:4" x14ac:dyDescent="0.25">
      <c r="A445" s="56" t="s">
        <v>463</v>
      </c>
      <c r="B445" s="5" t="s">
        <v>273</v>
      </c>
      <c r="C445" s="5"/>
      <c r="D445" s="34">
        <f>D446+D448+D450</f>
        <v>14163.699999999999</v>
      </c>
    </row>
    <row r="446" spans="1:4" ht="26.25" customHeight="1" x14ac:dyDescent="0.3">
      <c r="A446" s="9" t="s">
        <v>79</v>
      </c>
      <c r="B446" s="5" t="s">
        <v>273</v>
      </c>
      <c r="C446" s="5" t="s">
        <v>63</v>
      </c>
      <c r="D446" s="34">
        <f>D447</f>
        <v>12593.4</v>
      </c>
    </row>
    <row r="447" spans="1:4" ht="13.8" x14ac:dyDescent="0.3">
      <c r="A447" s="9" t="s">
        <v>99</v>
      </c>
      <c r="B447" s="5" t="s">
        <v>273</v>
      </c>
      <c r="C447" s="5" t="s">
        <v>100</v>
      </c>
      <c r="D447" s="34">
        <f>'вед новая '!F207</f>
        <v>12593.4</v>
      </c>
    </row>
    <row r="448" spans="1:4" ht="13.8" x14ac:dyDescent="0.3">
      <c r="A448" s="9" t="s">
        <v>81</v>
      </c>
      <c r="B448" s="5" t="s">
        <v>273</v>
      </c>
      <c r="C448" s="5" t="s">
        <v>83</v>
      </c>
      <c r="D448" s="34">
        <f>D449</f>
        <v>1558.3</v>
      </c>
    </row>
    <row r="449" spans="1:4" ht="13.8" x14ac:dyDescent="0.3">
      <c r="A449" s="9" t="s">
        <v>82</v>
      </c>
      <c r="B449" s="5" t="s">
        <v>273</v>
      </c>
      <c r="C449" s="5" t="s">
        <v>84</v>
      </c>
      <c r="D449" s="34">
        <f>'вед новая '!F209</f>
        <v>1558.3</v>
      </c>
    </row>
    <row r="450" spans="1:4" ht="13.8" x14ac:dyDescent="0.3">
      <c r="A450" s="9" t="s">
        <v>85</v>
      </c>
      <c r="B450" s="5" t="s">
        <v>273</v>
      </c>
      <c r="C450" s="5" t="s">
        <v>87</v>
      </c>
      <c r="D450" s="34">
        <f>D451</f>
        <v>12</v>
      </c>
    </row>
    <row r="451" spans="1:4" ht="13.8" x14ac:dyDescent="0.3">
      <c r="A451" s="9" t="s">
        <v>86</v>
      </c>
      <c r="B451" s="5" t="s">
        <v>273</v>
      </c>
      <c r="C451" s="5" t="s">
        <v>88</v>
      </c>
      <c r="D451" s="34">
        <f>'вед новая '!F211</f>
        <v>12</v>
      </c>
    </row>
    <row r="452" spans="1:4" ht="13.8" x14ac:dyDescent="0.3">
      <c r="A452" s="59" t="s">
        <v>510</v>
      </c>
      <c r="B452" s="5" t="s">
        <v>464</v>
      </c>
      <c r="C452" s="5"/>
      <c r="D452" s="34">
        <f>D453+D455+D457</f>
        <v>34112.300000000003</v>
      </c>
    </row>
    <row r="453" spans="1:4" ht="29.25" customHeight="1" x14ac:dyDescent="0.3">
      <c r="A453" s="9" t="s">
        <v>79</v>
      </c>
      <c r="B453" s="5" t="s">
        <v>464</v>
      </c>
      <c r="C453" s="5" t="s">
        <v>63</v>
      </c>
      <c r="D453" s="34">
        <f>D454</f>
        <v>25473.9</v>
      </c>
    </row>
    <row r="454" spans="1:4" ht="13.8" x14ac:dyDescent="0.3">
      <c r="A454" s="9" t="s">
        <v>99</v>
      </c>
      <c r="B454" s="5" t="s">
        <v>464</v>
      </c>
      <c r="C454" s="5" t="s">
        <v>100</v>
      </c>
      <c r="D454" s="34">
        <f>'вед новая '!F214</f>
        <v>25473.9</v>
      </c>
    </row>
    <row r="455" spans="1:4" ht="13.8" x14ac:dyDescent="0.3">
      <c r="A455" s="9" t="s">
        <v>81</v>
      </c>
      <c r="B455" s="5" t="s">
        <v>464</v>
      </c>
      <c r="C455" s="5" t="s">
        <v>83</v>
      </c>
      <c r="D455" s="34">
        <f>D456</f>
        <v>8508.4</v>
      </c>
    </row>
    <row r="456" spans="1:4" ht="13.8" x14ac:dyDescent="0.3">
      <c r="A456" s="9" t="s">
        <v>82</v>
      </c>
      <c r="B456" s="5" t="s">
        <v>464</v>
      </c>
      <c r="C456" s="5" t="s">
        <v>84</v>
      </c>
      <c r="D456" s="34">
        <f>'вед новая '!F216</f>
        <v>8508.4</v>
      </c>
    </row>
    <row r="457" spans="1:4" ht="13.8" x14ac:dyDescent="0.3">
      <c r="A457" s="9" t="s">
        <v>85</v>
      </c>
      <c r="B457" s="5" t="s">
        <v>464</v>
      </c>
      <c r="C457" s="5" t="s">
        <v>87</v>
      </c>
      <c r="D457" s="34">
        <f>D458</f>
        <v>130</v>
      </c>
    </row>
    <row r="458" spans="1:4" ht="13.8" x14ac:dyDescent="0.3">
      <c r="A458" s="9" t="s">
        <v>86</v>
      </c>
      <c r="B458" s="5" t="s">
        <v>464</v>
      </c>
      <c r="C458" s="5" t="s">
        <v>88</v>
      </c>
      <c r="D458" s="34">
        <f>'вед новая '!F218</f>
        <v>130</v>
      </c>
    </row>
    <row r="459" spans="1:4" ht="13.8" x14ac:dyDescent="0.3">
      <c r="A459" s="41" t="s">
        <v>465</v>
      </c>
      <c r="B459" s="5" t="s">
        <v>274</v>
      </c>
      <c r="C459" s="5" t="s">
        <v>245</v>
      </c>
      <c r="D459" s="34">
        <f>D460</f>
        <v>324</v>
      </c>
    </row>
    <row r="460" spans="1:4" ht="13.8" x14ac:dyDescent="0.3">
      <c r="A460" s="9" t="s">
        <v>81</v>
      </c>
      <c r="B460" s="5" t="s">
        <v>274</v>
      </c>
      <c r="C460" s="5" t="s">
        <v>83</v>
      </c>
      <c r="D460" s="34">
        <f>D461</f>
        <v>324</v>
      </c>
    </row>
    <row r="461" spans="1:4" ht="13.8" x14ac:dyDescent="0.3">
      <c r="A461" s="9" t="s">
        <v>82</v>
      </c>
      <c r="B461" s="5" t="s">
        <v>274</v>
      </c>
      <c r="C461" s="5" t="s">
        <v>84</v>
      </c>
      <c r="D461" s="34">
        <f>'вед новая '!F221</f>
        <v>324</v>
      </c>
    </row>
    <row r="462" spans="1:4" ht="16.5" customHeight="1" x14ac:dyDescent="0.25">
      <c r="A462" s="56" t="s">
        <v>466</v>
      </c>
      <c r="B462" s="5" t="s">
        <v>275</v>
      </c>
      <c r="C462" s="5"/>
      <c r="D462" s="34">
        <f>D463</f>
        <v>107.6</v>
      </c>
    </row>
    <row r="463" spans="1:4" ht="13.8" x14ac:dyDescent="0.3">
      <c r="A463" s="9" t="s">
        <v>81</v>
      </c>
      <c r="B463" s="5" t="s">
        <v>275</v>
      </c>
      <c r="C463" s="5" t="s">
        <v>83</v>
      </c>
      <c r="D463" s="34">
        <f>D464</f>
        <v>107.6</v>
      </c>
    </row>
    <row r="464" spans="1:4" ht="13.8" x14ac:dyDescent="0.3">
      <c r="A464" s="9" t="s">
        <v>82</v>
      </c>
      <c r="B464" s="5" t="s">
        <v>275</v>
      </c>
      <c r="C464" s="5" t="s">
        <v>84</v>
      </c>
      <c r="D464" s="34">
        <f>'вед новая '!F224</f>
        <v>107.6</v>
      </c>
    </row>
    <row r="465" spans="1:4" ht="17.25" customHeight="1" x14ac:dyDescent="0.3">
      <c r="A465" s="9" t="s">
        <v>467</v>
      </c>
      <c r="B465" s="5" t="s">
        <v>276</v>
      </c>
      <c r="C465" s="5"/>
      <c r="D465" s="34">
        <f>D466</f>
        <v>200</v>
      </c>
    </row>
    <row r="466" spans="1:4" ht="13.8" x14ac:dyDescent="0.3">
      <c r="A466" s="9" t="s">
        <v>81</v>
      </c>
      <c r="B466" s="5" t="s">
        <v>276</v>
      </c>
      <c r="C466" s="5" t="s">
        <v>83</v>
      </c>
      <c r="D466" s="34">
        <f>D467</f>
        <v>200</v>
      </c>
    </row>
    <row r="467" spans="1:4" ht="13.8" x14ac:dyDescent="0.3">
      <c r="A467" s="9" t="s">
        <v>82</v>
      </c>
      <c r="B467" s="5" t="s">
        <v>276</v>
      </c>
      <c r="C467" s="5" t="s">
        <v>84</v>
      </c>
      <c r="D467" s="34">
        <f>'вед новая '!F227</f>
        <v>200</v>
      </c>
    </row>
    <row r="468" spans="1:4" x14ac:dyDescent="0.25">
      <c r="A468" s="26" t="s">
        <v>395</v>
      </c>
      <c r="B468" s="6" t="s">
        <v>56</v>
      </c>
      <c r="C468" s="6"/>
      <c r="D468" s="36">
        <f t="shared" ref="D468:D470" si="2">D469</f>
        <v>3806</v>
      </c>
    </row>
    <row r="469" spans="1:4" ht="13.8" x14ac:dyDescent="0.3">
      <c r="A469" s="49" t="s">
        <v>231</v>
      </c>
      <c r="B469" s="5" t="s">
        <v>731</v>
      </c>
      <c r="C469" s="5"/>
      <c r="D469" s="34">
        <f t="shared" si="2"/>
        <v>3806</v>
      </c>
    </row>
    <row r="470" spans="1:4" ht="13.8" x14ac:dyDescent="0.3">
      <c r="A470" s="9" t="s">
        <v>81</v>
      </c>
      <c r="B470" s="5" t="s">
        <v>731</v>
      </c>
      <c r="C470" s="5" t="s">
        <v>83</v>
      </c>
      <c r="D470" s="34">
        <f t="shared" si="2"/>
        <v>3806</v>
      </c>
    </row>
    <row r="471" spans="1:4" ht="13.8" x14ac:dyDescent="0.3">
      <c r="A471" s="9" t="s">
        <v>82</v>
      </c>
      <c r="B471" s="5" t="s">
        <v>731</v>
      </c>
      <c r="C471" s="5" t="s">
        <v>84</v>
      </c>
      <c r="D471" s="34">
        <f>'вед новая '!F231</f>
        <v>3806</v>
      </c>
    </row>
    <row r="472" spans="1:4" x14ac:dyDescent="0.25">
      <c r="A472" s="26" t="s">
        <v>396</v>
      </c>
      <c r="B472" s="6" t="s">
        <v>469</v>
      </c>
      <c r="C472" s="6"/>
      <c r="D472" s="36">
        <f t="shared" ref="D472:D474" si="3">D473</f>
        <v>4179</v>
      </c>
    </row>
    <row r="473" spans="1:4" ht="13.8" x14ac:dyDescent="0.3">
      <c r="A473" s="9" t="s">
        <v>468</v>
      </c>
      <c r="B473" s="5" t="s">
        <v>732</v>
      </c>
      <c r="C473" s="5"/>
      <c r="D473" s="34">
        <f t="shared" si="3"/>
        <v>4179</v>
      </c>
    </row>
    <row r="474" spans="1:4" ht="13.8" x14ac:dyDescent="0.3">
      <c r="A474" s="9" t="s">
        <v>81</v>
      </c>
      <c r="B474" s="5" t="s">
        <v>732</v>
      </c>
      <c r="C474" s="5" t="s">
        <v>83</v>
      </c>
      <c r="D474" s="34">
        <f t="shared" si="3"/>
        <v>4179</v>
      </c>
    </row>
    <row r="475" spans="1:4" ht="13.8" x14ac:dyDescent="0.3">
      <c r="A475" s="9" t="s">
        <v>82</v>
      </c>
      <c r="B475" s="5" t="s">
        <v>732</v>
      </c>
      <c r="C475" s="5" t="s">
        <v>84</v>
      </c>
      <c r="D475" s="34">
        <f>'вед новая '!F236</f>
        <v>4179</v>
      </c>
    </row>
    <row r="476" spans="1:4" hidden="1" x14ac:dyDescent="0.25">
      <c r="A476" s="26" t="s">
        <v>397</v>
      </c>
      <c r="B476" s="6" t="s">
        <v>470</v>
      </c>
      <c r="C476" s="6"/>
      <c r="D476" s="36"/>
    </row>
    <row r="477" spans="1:4" ht="13.8" hidden="1" x14ac:dyDescent="0.3">
      <c r="A477" s="9" t="s">
        <v>319</v>
      </c>
      <c r="B477" s="5" t="s">
        <v>320</v>
      </c>
      <c r="C477" s="5"/>
      <c r="D477" s="34">
        <f>D478</f>
        <v>0</v>
      </c>
    </row>
    <row r="478" spans="1:4" ht="13.8" hidden="1" x14ac:dyDescent="0.3">
      <c r="A478" s="9" t="s">
        <v>81</v>
      </c>
      <c r="B478" s="5" t="s">
        <v>320</v>
      </c>
      <c r="C478" s="5" t="s">
        <v>83</v>
      </c>
      <c r="D478" s="34">
        <f>D479</f>
        <v>0</v>
      </c>
    </row>
    <row r="479" spans="1:4" ht="13.8" hidden="1" x14ac:dyDescent="0.3">
      <c r="A479" s="9" t="s">
        <v>82</v>
      </c>
      <c r="B479" s="5" t="s">
        <v>320</v>
      </c>
      <c r="C479" s="5" t="s">
        <v>84</v>
      </c>
      <c r="D479" s="34">
        <f>'вед новая '!F240</f>
        <v>0</v>
      </c>
    </row>
    <row r="480" spans="1:4" x14ac:dyDescent="0.25">
      <c r="A480" s="21" t="s">
        <v>393</v>
      </c>
      <c r="B480" s="6" t="s">
        <v>471</v>
      </c>
      <c r="C480" s="6"/>
      <c r="D480" s="36">
        <f>D481+D484+D487</f>
        <v>794</v>
      </c>
    </row>
    <row r="481" spans="1:4" x14ac:dyDescent="0.25">
      <c r="A481" s="7" t="s">
        <v>680</v>
      </c>
      <c r="B481" s="5" t="s">
        <v>472</v>
      </c>
      <c r="C481" s="5" t="s">
        <v>245</v>
      </c>
      <c r="D481" s="34">
        <f>D482</f>
        <v>96.4</v>
      </c>
    </row>
    <row r="482" spans="1:4" ht="13.8" x14ac:dyDescent="0.3">
      <c r="A482" s="9" t="s">
        <v>81</v>
      </c>
      <c r="B482" s="5" t="s">
        <v>472</v>
      </c>
      <c r="C482" s="5" t="s">
        <v>83</v>
      </c>
      <c r="D482" s="34">
        <f>D483</f>
        <v>96.4</v>
      </c>
    </row>
    <row r="483" spans="1:4" ht="13.8" x14ac:dyDescent="0.3">
      <c r="A483" s="9" t="s">
        <v>82</v>
      </c>
      <c r="B483" s="5" t="s">
        <v>472</v>
      </c>
      <c r="C483" s="5" t="s">
        <v>84</v>
      </c>
      <c r="D483" s="34">
        <f>'вед новая '!F184</f>
        <v>96.4</v>
      </c>
    </row>
    <row r="484" spans="1:4" ht="26.4" x14ac:dyDescent="0.3">
      <c r="A484" s="9" t="s">
        <v>681</v>
      </c>
      <c r="B484" s="5" t="s">
        <v>473</v>
      </c>
      <c r="C484" s="5"/>
      <c r="D484" s="34">
        <f>D485</f>
        <v>325.60000000000002</v>
      </c>
    </row>
    <row r="485" spans="1:4" ht="13.8" x14ac:dyDescent="0.3">
      <c r="A485" s="9" t="s">
        <v>81</v>
      </c>
      <c r="B485" s="5" t="s">
        <v>473</v>
      </c>
      <c r="C485" s="5" t="s">
        <v>83</v>
      </c>
      <c r="D485" s="34">
        <f>D486</f>
        <v>325.60000000000002</v>
      </c>
    </row>
    <row r="486" spans="1:4" ht="13.8" x14ac:dyDescent="0.3">
      <c r="A486" s="9" t="s">
        <v>82</v>
      </c>
      <c r="B486" s="5" t="s">
        <v>473</v>
      </c>
      <c r="C486" s="5" t="s">
        <v>84</v>
      </c>
      <c r="D486" s="34">
        <f>'вед новая '!F187</f>
        <v>325.60000000000002</v>
      </c>
    </row>
    <row r="487" spans="1:4" ht="15" customHeight="1" x14ac:dyDescent="0.3">
      <c r="A487" s="9" t="s">
        <v>682</v>
      </c>
      <c r="B487" s="5" t="s">
        <v>474</v>
      </c>
      <c r="C487" s="5"/>
      <c r="D487" s="34">
        <f>D488</f>
        <v>372</v>
      </c>
    </row>
    <row r="488" spans="1:4" ht="13.8" x14ac:dyDescent="0.3">
      <c r="A488" s="9" t="s">
        <v>81</v>
      </c>
      <c r="B488" s="5" t="s">
        <v>474</v>
      </c>
      <c r="C488" s="5" t="s">
        <v>83</v>
      </c>
      <c r="D488" s="34">
        <f>D489</f>
        <v>372</v>
      </c>
    </row>
    <row r="489" spans="1:4" ht="13.8" x14ac:dyDescent="0.3">
      <c r="A489" s="9" t="s">
        <v>82</v>
      </c>
      <c r="B489" s="5" t="s">
        <v>474</v>
      </c>
      <c r="C489" s="5" t="s">
        <v>84</v>
      </c>
      <c r="D489" s="34">
        <f>'вед новая '!F190</f>
        <v>372</v>
      </c>
    </row>
    <row r="490" spans="1:4" ht="13.8" x14ac:dyDescent="0.25">
      <c r="A490" s="27" t="s">
        <v>369</v>
      </c>
      <c r="B490" s="6" t="s">
        <v>194</v>
      </c>
      <c r="C490" s="28"/>
      <c r="D490" s="39">
        <f>D491+D504+D508+D512</f>
        <v>157793.1</v>
      </c>
    </row>
    <row r="491" spans="1:4" ht="26.4" x14ac:dyDescent="0.25">
      <c r="A491" s="21" t="s">
        <v>0</v>
      </c>
      <c r="B491" s="6" t="s">
        <v>230</v>
      </c>
      <c r="C491" s="6"/>
      <c r="D491" s="36">
        <f>D492+D495+D498+D501</f>
        <v>22287</v>
      </c>
    </row>
    <row r="492" spans="1:4" ht="13.8" x14ac:dyDescent="0.3">
      <c r="A492" s="9" t="s">
        <v>477</v>
      </c>
      <c r="B492" s="48" t="s">
        <v>478</v>
      </c>
      <c r="C492" s="48"/>
      <c r="D492" s="38">
        <f>D493</f>
        <v>3500</v>
      </c>
    </row>
    <row r="493" spans="1:4" ht="13.8" x14ac:dyDescent="0.3">
      <c r="A493" s="9" t="s">
        <v>81</v>
      </c>
      <c r="B493" s="48" t="s">
        <v>478</v>
      </c>
      <c r="C493" s="48" t="s">
        <v>83</v>
      </c>
      <c r="D493" s="38">
        <f>D494</f>
        <v>3500</v>
      </c>
    </row>
    <row r="494" spans="1:4" ht="13.8" x14ac:dyDescent="0.3">
      <c r="A494" s="9" t="s">
        <v>82</v>
      </c>
      <c r="B494" s="48" t="s">
        <v>478</v>
      </c>
      <c r="C494" s="48" t="s">
        <v>84</v>
      </c>
      <c r="D494" s="38">
        <f>'вед новая '!F533</f>
        <v>3500</v>
      </c>
    </row>
    <row r="495" spans="1:4" ht="26.4" x14ac:dyDescent="0.25">
      <c r="A495" s="7" t="s">
        <v>725</v>
      </c>
      <c r="B495" s="48" t="s">
        <v>479</v>
      </c>
      <c r="C495" s="48"/>
      <c r="D495" s="38">
        <f>D496</f>
        <v>8087</v>
      </c>
    </row>
    <row r="496" spans="1:4" ht="16.5" customHeight="1" x14ac:dyDescent="0.3">
      <c r="A496" s="9" t="s">
        <v>81</v>
      </c>
      <c r="B496" s="48" t="s">
        <v>479</v>
      </c>
      <c r="C496" s="48" t="s">
        <v>83</v>
      </c>
      <c r="D496" s="38">
        <f>D497</f>
        <v>8087</v>
      </c>
    </row>
    <row r="497" spans="1:4" ht="13.8" x14ac:dyDescent="0.3">
      <c r="A497" s="9" t="s">
        <v>82</v>
      </c>
      <c r="B497" s="48" t="s">
        <v>479</v>
      </c>
      <c r="C497" s="48" t="s">
        <v>84</v>
      </c>
      <c r="D497" s="38">
        <f>'вед новая '!F630</f>
        <v>8087</v>
      </c>
    </row>
    <row r="498" spans="1:4" ht="13.8" x14ac:dyDescent="0.3">
      <c r="A498" s="9" t="s">
        <v>475</v>
      </c>
      <c r="B498" s="48" t="s">
        <v>480</v>
      </c>
      <c r="C498" s="6"/>
      <c r="D498" s="38">
        <f>D499</f>
        <v>5000</v>
      </c>
    </row>
    <row r="499" spans="1:4" ht="13.8" x14ac:dyDescent="0.3">
      <c r="A499" s="9" t="s">
        <v>81</v>
      </c>
      <c r="B499" s="48" t="s">
        <v>480</v>
      </c>
      <c r="C499" s="48" t="s">
        <v>83</v>
      </c>
      <c r="D499" s="38">
        <f>D500</f>
        <v>5000</v>
      </c>
    </row>
    <row r="500" spans="1:4" ht="17.25" customHeight="1" x14ac:dyDescent="0.3">
      <c r="A500" s="9" t="s">
        <v>82</v>
      </c>
      <c r="B500" s="48" t="s">
        <v>480</v>
      </c>
      <c r="C500" s="48" t="s">
        <v>84</v>
      </c>
      <c r="D500" s="38">
        <f>'вед новая '!F633</f>
        <v>5000</v>
      </c>
    </row>
    <row r="501" spans="1:4" ht="17.25" customHeight="1" x14ac:dyDescent="0.3">
      <c r="A501" s="9" t="s">
        <v>476</v>
      </c>
      <c r="B501" s="48" t="s">
        <v>481</v>
      </c>
      <c r="C501" s="6"/>
      <c r="D501" s="38">
        <f>D502</f>
        <v>5700</v>
      </c>
    </row>
    <row r="502" spans="1:4" ht="13.8" x14ac:dyDescent="0.3">
      <c r="A502" s="9" t="s">
        <v>81</v>
      </c>
      <c r="B502" s="48" t="s">
        <v>481</v>
      </c>
      <c r="C502" s="48" t="s">
        <v>83</v>
      </c>
      <c r="D502" s="38">
        <f>D503</f>
        <v>5700</v>
      </c>
    </row>
    <row r="503" spans="1:4" ht="17.25" customHeight="1" x14ac:dyDescent="0.3">
      <c r="A503" s="9" t="s">
        <v>82</v>
      </c>
      <c r="B503" s="48" t="s">
        <v>481</v>
      </c>
      <c r="C503" s="48" t="s">
        <v>84</v>
      </c>
      <c r="D503" s="38">
        <f>'вед новая '!F636</f>
        <v>5700</v>
      </c>
    </row>
    <row r="504" spans="1:4" ht="26.4" x14ac:dyDescent="0.3">
      <c r="A504" s="55" t="s">
        <v>398</v>
      </c>
      <c r="B504" s="48" t="s">
        <v>484</v>
      </c>
      <c r="C504" s="51"/>
      <c r="D504" s="38">
        <f t="shared" ref="D504:D506" si="4">D505</f>
        <v>96346.3</v>
      </c>
    </row>
    <row r="505" spans="1:4" ht="13.8" x14ac:dyDescent="0.3">
      <c r="A505" s="9" t="s">
        <v>482</v>
      </c>
      <c r="B505" s="48" t="s">
        <v>483</v>
      </c>
      <c r="C505" s="51"/>
      <c r="D505" s="38">
        <f t="shared" si="4"/>
        <v>96346.3</v>
      </c>
    </row>
    <row r="506" spans="1:4" ht="16.5" customHeight="1" x14ac:dyDescent="0.3">
      <c r="A506" s="52" t="s">
        <v>93</v>
      </c>
      <c r="B506" s="48" t="s">
        <v>483</v>
      </c>
      <c r="C506" s="48" t="s">
        <v>36</v>
      </c>
      <c r="D506" s="38">
        <f t="shared" si="4"/>
        <v>96346.3</v>
      </c>
    </row>
    <row r="507" spans="1:4" ht="13.8" x14ac:dyDescent="0.3">
      <c r="A507" s="52" t="s">
        <v>94</v>
      </c>
      <c r="B507" s="48" t="s">
        <v>483</v>
      </c>
      <c r="C507" s="48" t="s">
        <v>95</v>
      </c>
      <c r="D507" s="38">
        <f>'вед новая '!F318</f>
        <v>96346.3</v>
      </c>
    </row>
    <row r="508" spans="1:4" ht="13.8" x14ac:dyDescent="0.3">
      <c r="A508" s="55" t="s">
        <v>233</v>
      </c>
      <c r="B508" s="6" t="s">
        <v>200</v>
      </c>
      <c r="C508" s="53"/>
      <c r="D508" s="47">
        <f t="shared" ref="D508:D510" si="5">D509</f>
        <v>4187.8</v>
      </c>
    </row>
    <row r="509" spans="1:4" ht="26.4" x14ac:dyDescent="0.3">
      <c r="A509" s="43" t="s">
        <v>241</v>
      </c>
      <c r="B509" s="44" t="s">
        <v>240</v>
      </c>
      <c r="C509" s="33"/>
      <c r="D509" s="35">
        <f t="shared" si="5"/>
        <v>4187.8</v>
      </c>
    </row>
    <row r="510" spans="1:4" ht="13.8" x14ac:dyDescent="0.3">
      <c r="A510" s="9" t="s">
        <v>37</v>
      </c>
      <c r="B510" s="44" t="s">
        <v>240</v>
      </c>
      <c r="C510" s="40">
        <v>300</v>
      </c>
      <c r="D510" s="35">
        <f t="shared" si="5"/>
        <v>4187.8</v>
      </c>
    </row>
    <row r="511" spans="1:4" ht="13.8" x14ac:dyDescent="0.3">
      <c r="A511" s="9" t="s">
        <v>44</v>
      </c>
      <c r="B511" s="44" t="s">
        <v>240</v>
      </c>
      <c r="C511" s="40">
        <v>320</v>
      </c>
      <c r="D511" s="35">
        <f>'вед новая '!F871</f>
        <v>4187.8</v>
      </c>
    </row>
    <row r="512" spans="1:4" ht="16.2" customHeight="1" x14ac:dyDescent="0.25">
      <c r="A512" s="21" t="s">
        <v>110</v>
      </c>
      <c r="B512" s="6" t="s">
        <v>135</v>
      </c>
      <c r="C512" s="6"/>
      <c r="D512" s="36">
        <f t="shared" ref="D512:D514" si="6">D513</f>
        <v>34972</v>
      </c>
    </row>
    <row r="513" spans="1:4" ht="14.4" customHeight="1" x14ac:dyDescent="0.25">
      <c r="A513" s="7" t="s">
        <v>572</v>
      </c>
      <c r="B513" s="5" t="s">
        <v>136</v>
      </c>
      <c r="C513" s="5" t="s">
        <v>245</v>
      </c>
      <c r="D513" s="34">
        <f t="shared" si="6"/>
        <v>34972</v>
      </c>
    </row>
    <row r="514" spans="1:4" ht="16.5" customHeight="1" x14ac:dyDescent="0.3">
      <c r="A514" s="9" t="s">
        <v>93</v>
      </c>
      <c r="B514" s="5" t="s">
        <v>136</v>
      </c>
      <c r="C514" s="5" t="s">
        <v>36</v>
      </c>
      <c r="D514" s="34">
        <f t="shared" si="6"/>
        <v>34972</v>
      </c>
    </row>
    <row r="515" spans="1:4" ht="15" customHeight="1" x14ac:dyDescent="0.3">
      <c r="A515" s="9" t="s">
        <v>94</v>
      </c>
      <c r="B515" s="5" t="s">
        <v>136</v>
      </c>
      <c r="C515" s="5" t="s">
        <v>95</v>
      </c>
      <c r="D515" s="34">
        <f>'вед новая '!F908</f>
        <v>34972</v>
      </c>
    </row>
    <row r="516" spans="1:4" ht="13.8" x14ac:dyDescent="0.3">
      <c r="A516" s="30" t="s">
        <v>370</v>
      </c>
      <c r="B516" s="6" t="s">
        <v>278</v>
      </c>
      <c r="C516" s="28"/>
      <c r="D516" s="39">
        <f>D517+D521+D537+D541+D548</f>
        <v>64560.000000000007</v>
      </c>
    </row>
    <row r="517" spans="1:4" ht="13.8" x14ac:dyDescent="0.3">
      <c r="A517" s="22" t="s">
        <v>399</v>
      </c>
      <c r="B517" s="6" t="s">
        <v>279</v>
      </c>
      <c r="C517" s="6"/>
      <c r="D517" s="36">
        <f t="shared" ref="D517:D519" si="7">D518</f>
        <v>1400</v>
      </c>
    </row>
    <row r="518" spans="1:4" ht="29.25" customHeight="1" x14ac:dyDescent="0.3">
      <c r="A518" s="43" t="s">
        <v>574</v>
      </c>
      <c r="B518" s="5" t="s">
        <v>485</v>
      </c>
      <c r="C518" s="5" t="s">
        <v>245</v>
      </c>
      <c r="D518" s="34">
        <f t="shared" si="7"/>
        <v>1400</v>
      </c>
    </row>
    <row r="519" spans="1:4" x14ac:dyDescent="0.25">
      <c r="A519" s="8" t="s">
        <v>85</v>
      </c>
      <c r="B519" s="5" t="s">
        <v>485</v>
      </c>
      <c r="C519" s="5" t="s">
        <v>87</v>
      </c>
      <c r="D519" s="34">
        <f t="shared" si="7"/>
        <v>1400</v>
      </c>
    </row>
    <row r="520" spans="1:4" ht="15" customHeight="1" x14ac:dyDescent="0.3">
      <c r="A520" s="9" t="s">
        <v>101</v>
      </c>
      <c r="B520" s="5" t="s">
        <v>485</v>
      </c>
      <c r="C520" s="5" t="s">
        <v>43</v>
      </c>
      <c r="D520" s="34">
        <f>'вед новая '!F311</f>
        <v>1400</v>
      </c>
    </row>
    <row r="521" spans="1:4" x14ac:dyDescent="0.25">
      <c r="A521" s="21" t="s">
        <v>655</v>
      </c>
      <c r="B521" s="6" t="s">
        <v>287</v>
      </c>
      <c r="C521" s="6" t="s">
        <v>245</v>
      </c>
      <c r="D521" s="36">
        <f>D522+D525+D528+D531+D534</f>
        <v>3651</v>
      </c>
    </row>
    <row r="522" spans="1:4" ht="13.8" x14ac:dyDescent="0.3">
      <c r="A522" s="9" t="s">
        <v>684</v>
      </c>
      <c r="B522" s="5" t="s">
        <v>288</v>
      </c>
      <c r="C522" s="5" t="s">
        <v>245</v>
      </c>
      <c r="D522" s="34">
        <f>D523</f>
        <v>1769</v>
      </c>
    </row>
    <row r="523" spans="1:4" ht="13.8" x14ac:dyDescent="0.3">
      <c r="A523" s="9" t="s">
        <v>81</v>
      </c>
      <c r="B523" s="5" t="s">
        <v>288</v>
      </c>
      <c r="C523" s="5" t="s">
        <v>83</v>
      </c>
      <c r="D523" s="34">
        <f>D524</f>
        <v>1769</v>
      </c>
    </row>
    <row r="524" spans="1:4" ht="13.8" x14ac:dyDescent="0.3">
      <c r="A524" s="9" t="s">
        <v>82</v>
      </c>
      <c r="B524" s="5" t="s">
        <v>288</v>
      </c>
      <c r="C524" s="5" t="s">
        <v>84</v>
      </c>
      <c r="D524" s="34">
        <f>'вед новая '!F84</f>
        <v>1769</v>
      </c>
    </row>
    <row r="525" spans="1:4" x14ac:dyDescent="0.25">
      <c r="A525" s="7" t="s">
        <v>127</v>
      </c>
      <c r="B525" s="5" t="s">
        <v>486</v>
      </c>
      <c r="C525" s="5" t="s">
        <v>245</v>
      </c>
      <c r="D525" s="34">
        <f>D526</f>
        <v>1399.2</v>
      </c>
    </row>
    <row r="526" spans="1:4" ht="13.8" x14ac:dyDescent="0.3">
      <c r="A526" s="9" t="s">
        <v>81</v>
      </c>
      <c r="B526" s="5" t="s">
        <v>486</v>
      </c>
      <c r="C526" s="5" t="s">
        <v>83</v>
      </c>
      <c r="D526" s="34">
        <f>D527</f>
        <v>1399.2</v>
      </c>
    </row>
    <row r="527" spans="1:4" ht="13.8" x14ac:dyDescent="0.3">
      <c r="A527" s="9" t="s">
        <v>82</v>
      </c>
      <c r="B527" s="5" t="s">
        <v>486</v>
      </c>
      <c r="C527" s="5" t="s">
        <v>84</v>
      </c>
      <c r="D527" s="34">
        <f>'вед новая '!F87</f>
        <v>1399.2</v>
      </c>
    </row>
    <row r="528" spans="1:4" ht="25.95" customHeight="1" x14ac:dyDescent="0.3">
      <c r="A528" s="9" t="s">
        <v>678</v>
      </c>
      <c r="B528" s="5" t="s">
        <v>487</v>
      </c>
      <c r="C528" s="5"/>
      <c r="D528" s="34">
        <f>D529</f>
        <v>100</v>
      </c>
    </row>
    <row r="529" spans="1:4" ht="13.8" x14ac:dyDescent="0.3">
      <c r="A529" s="9" t="s">
        <v>37</v>
      </c>
      <c r="B529" s="5" t="s">
        <v>487</v>
      </c>
      <c r="C529" s="5" t="s">
        <v>38</v>
      </c>
      <c r="D529" s="34">
        <f>D530</f>
        <v>100</v>
      </c>
    </row>
    <row r="530" spans="1:4" ht="13.8" x14ac:dyDescent="0.3">
      <c r="A530" s="9" t="s">
        <v>44</v>
      </c>
      <c r="B530" s="5" t="s">
        <v>487</v>
      </c>
      <c r="C530" s="5" t="s">
        <v>45</v>
      </c>
      <c r="D530" s="34">
        <f>'вед новая '!F762</f>
        <v>100</v>
      </c>
    </row>
    <row r="531" spans="1:4" ht="13.8" x14ac:dyDescent="0.3">
      <c r="A531" s="88" t="s">
        <v>613</v>
      </c>
      <c r="B531" s="48" t="s">
        <v>615</v>
      </c>
      <c r="C531" s="48" t="s">
        <v>245</v>
      </c>
      <c r="D531" s="38">
        <f>D532</f>
        <v>360</v>
      </c>
    </row>
    <row r="532" spans="1:4" ht="13.8" x14ac:dyDescent="0.3">
      <c r="A532" s="9" t="s">
        <v>81</v>
      </c>
      <c r="B532" s="48" t="s">
        <v>615</v>
      </c>
      <c r="C532" s="48" t="s">
        <v>83</v>
      </c>
      <c r="D532" s="38">
        <f>D533</f>
        <v>360</v>
      </c>
    </row>
    <row r="533" spans="1:4" ht="13.8" x14ac:dyDescent="0.3">
      <c r="A533" s="9" t="s">
        <v>82</v>
      </c>
      <c r="B533" s="48" t="s">
        <v>615</v>
      </c>
      <c r="C533" s="48" t="s">
        <v>84</v>
      </c>
      <c r="D533" s="38">
        <f>'вед новая '!F90</f>
        <v>360</v>
      </c>
    </row>
    <row r="534" spans="1:4" ht="13.8" x14ac:dyDescent="0.3">
      <c r="A534" s="88" t="s">
        <v>614</v>
      </c>
      <c r="B534" s="48" t="s">
        <v>733</v>
      </c>
      <c r="C534" s="48" t="s">
        <v>245</v>
      </c>
      <c r="D534" s="38">
        <f>D535</f>
        <v>22.8</v>
      </c>
    </row>
    <row r="535" spans="1:4" ht="13.8" x14ac:dyDescent="0.3">
      <c r="A535" s="9" t="s">
        <v>81</v>
      </c>
      <c r="B535" s="48" t="s">
        <v>733</v>
      </c>
      <c r="C535" s="48" t="s">
        <v>83</v>
      </c>
      <c r="D535" s="38">
        <f>D536</f>
        <v>22.8</v>
      </c>
    </row>
    <row r="536" spans="1:4" ht="13.8" x14ac:dyDescent="0.3">
      <c r="A536" s="9" t="s">
        <v>82</v>
      </c>
      <c r="B536" s="48" t="s">
        <v>733</v>
      </c>
      <c r="C536" s="48" t="s">
        <v>84</v>
      </c>
      <c r="D536" s="38">
        <f>'вед новая '!F93</f>
        <v>22.8</v>
      </c>
    </row>
    <row r="537" spans="1:4" ht="13.8" x14ac:dyDescent="0.3">
      <c r="A537" s="22" t="s">
        <v>400</v>
      </c>
      <c r="B537" s="6" t="s">
        <v>488</v>
      </c>
      <c r="C537" s="6"/>
      <c r="D537" s="36">
        <f t="shared" ref="D537:D539" si="8">D538</f>
        <v>50</v>
      </c>
    </row>
    <row r="538" spans="1:4" ht="13.8" x14ac:dyDescent="0.3">
      <c r="A538" s="9" t="s">
        <v>207</v>
      </c>
      <c r="B538" s="5" t="s">
        <v>489</v>
      </c>
      <c r="C538" s="5"/>
      <c r="D538" s="34">
        <f t="shared" si="8"/>
        <v>50</v>
      </c>
    </row>
    <row r="539" spans="1:4" ht="13.8" x14ac:dyDescent="0.3">
      <c r="A539" s="9" t="s">
        <v>81</v>
      </c>
      <c r="B539" s="5" t="s">
        <v>489</v>
      </c>
      <c r="C539" s="5" t="s">
        <v>83</v>
      </c>
      <c r="D539" s="34">
        <f t="shared" si="8"/>
        <v>50</v>
      </c>
    </row>
    <row r="540" spans="1:4" ht="13.8" x14ac:dyDescent="0.3">
      <c r="A540" s="9" t="s">
        <v>82</v>
      </c>
      <c r="B540" s="5" t="s">
        <v>489</v>
      </c>
      <c r="C540" s="5" t="s">
        <v>84</v>
      </c>
      <c r="D540" s="34">
        <f>'вед новая '!F97</f>
        <v>50</v>
      </c>
    </row>
    <row r="541" spans="1:4" ht="13.8" x14ac:dyDescent="0.3">
      <c r="A541" s="22" t="s">
        <v>401</v>
      </c>
      <c r="B541" s="6" t="s">
        <v>491</v>
      </c>
      <c r="C541" s="6" t="s">
        <v>245</v>
      </c>
      <c r="D541" s="36">
        <f>D542+D545</f>
        <v>1269</v>
      </c>
    </row>
    <row r="542" spans="1:4" ht="40.200000000000003" customHeight="1" x14ac:dyDescent="0.25">
      <c r="A542" s="16" t="s">
        <v>575</v>
      </c>
      <c r="B542" s="5" t="s">
        <v>492</v>
      </c>
      <c r="C542" s="5"/>
      <c r="D542" s="34">
        <f>D543</f>
        <v>974</v>
      </c>
    </row>
    <row r="543" spans="1:4" ht="15.75" customHeight="1" x14ac:dyDescent="0.3">
      <c r="A543" s="9" t="s">
        <v>81</v>
      </c>
      <c r="B543" s="5" t="s">
        <v>492</v>
      </c>
      <c r="C543" s="5" t="s">
        <v>83</v>
      </c>
      <c r="D543" s="34">
        <f>D544</f>
        <v>974</v>
      </c>
    </row>
    <row r="544" spans="1:4" ht="17.25" customHeight="1" x14ac:dyDescent="0.3">
      <c r="A544" s="9" t="s">
        <v>82</v>
      </c>
      <c r="B544" s="5" t="s">
        <v>492</v>
      </c>
      <c r="C544" s="5" t="s">
        <v>84</v>
      </c>
      <c r="D544" s="34">
        <f>'вед новая '!F257</f>
        <v>974</v>
      </c>
    </row>
    <row r="545" spans="1:4" ht="26.4" x14ac:dyDescent="0.25">
      <c r="A545" s="7" t="s">
        <v>649</v>
      </c>
      <c r="B545" s="5" t="s">
        <v>493</v>
      </c>
      <c r="C545" s="5"/>
      <c r="D545" s="34">
        <f>D546</f>
        <v>295</v>
      </c>
    </row>
    <row r="546" spans="1:4" ht="15.75" customHeight="1" x14ac:dyDescent="0.3">
      <c r="A546" s="9" t="s">
        <v>81</v>
      </c>
      <c r="B546" s="5" t="s">
        <v>493</v>
      </c>
      <c r="C546" s="5" t="s">
        <v>83</v>
      </c>
      <c r="D546" s="34">
        <f>D547</f>
        <v>295</v>
      </c>
    </row>
    <row r="547" spans="1:4" ht="15.75" customHeight="1" x14ac:dyDescent="0.3">
      <c r="A547" s="9" t="s">
        <v>82</v>
      </c>
      <c r="B547" s="5" t="s">
        <v>493</v>
      </c>
      <c r="C547" s="5" t="s">
        <v>84</v>
      </c>
      <c r="D547" s="34">
        <f>'вед новая '!F260</f>
        <v>295</v>
      </c>
    </row>
    <row r="548" spans="1:4" ht="13.8" x14ac:dyDescent="0.3">
      <c r="A548" s="22" t="s">
        <v>402</v>
      </c>
      <c r="B548" s="6" t="s">
        <v>494</v>
      </c>
      <c r="C548" s="64"/>
      <c r="D548" s="47">
        <f>D549+D556+D559+D562+D565</f>
        <v>58190.000000000007</v>
      </c>
    </row>
    <row r="549" spans="1:4" ht="16.2" customHeight="1" x14ac:dyDescent="0.3">
      <c r="A549" s="9" t="s">
        <v>490</v>
      </c>
      <c r="B549" s="48" t="s">
        <v>495</v>
      </c>
      <c r="C549" s="40"/>
      <c r="D549" s="35">
        <f>D550+D552+D554</f>
        <v>32463.9</v>
      </c>
    </row>
    <row r="550" spans="1:4" ht="27" customHeight="1" x14ac:dyDescent="0.3">
      <c r="A550" s="9" t="s">
        <v>79</v>
      </c>
      <c r="B550" s="48" t="s">
        <v>495</v>
      </c>
      <c r="C550" s="48" t="s">
        <v>63</v>
      </c>
      <c r="D550" s="38">
        <f>D551</f>
        <v>14688</v>
      </c>
    </row>
    <row r="551" spans="1:4" ht="13.8" x14ac:dyDescent="0.3">
      <c r="A551" s="9" t="s">
        <v>99</v>
      </c>
      <c r="B551" s="48" t="s">
        <v>495</v>
      </c>
      <c r="C551" s="48" t="s">
        <v>100</v>
      </c>
      <c r="D551" s="40">
        <f>'вед новая '!F420</f>
        <v>14688</v>
      </c>
    </row>
    <row r="552" spans="1:4" ht="13.8" x14ac:dyDescent="0.3">
      <c r="A552" s="9" t="s">
        <v>81</v>
      </c>
      <c r="B552" s="48" t="s">
        <v>495</v>
      </c>
      <c r="C552" s="48" t="s">
        <v>83</v>
      </c>
      <c r="D552" s="38">
        <f>D553</f>
        <v>17680.900000000001</v>
      </c>
    </row>
    <row r="553" spans="1:4" ht="13.8" x14ac:dyDescent="0.3">
      <c r="A553" s="9" t="s">
        <v>82</v>
      </c>
      <c r="B553" s="48" t="s">
        <v>495</v>
      </c>
      <c r="C553" s="48" t="s">
        <v>84</v>
      </c>
      <c r="D553" s="38">
        <f>'вед новая '!F422</f>
        <v>17680.900000000001</v>
      </c>
    </row>
    <row r="554" spans="1:4" ht="13.8" x14ac:dyDescent="0.3">
      <c r="A554" s="9" t="s">
        <v>85</v>
      </c>
      <c r="B554" s="48" t="s">
        <v>495</v>
      </c>
      <c r="C554" s="48" t="s">
        <v>87</v>
      </c>
      <c r="D554" s="38">
        <f>D555</f>
        <v>95</v>
      </c>
    </row>
    <row r="555" spans="1:4" ht="13.8" x14ac:dyDescent="0.3">
      <c r="A555" s="9" t="s">
        <v>86</v>
      </c>
      <c r="B555" s="48" t="s">
        <v>495</v>
      </c>
      <c r="C555" s="48" t="s">
        <v>88</v>
      </c>
      <c r="D555" s="38">
        <f>'вед новая '!F424</f>
        <v>95</v>
      </c>
    </row>
    <row r="556" spans="1:4" ht="26.4" x14ac:dyDescent="0.3">
      <c r="A556" s="9" t="s">
        <v>498</v>
      </c>
      <c r="B556" s="40" t="s">
        <v>499</v>
      </c>
      <c r="C556" s="40"/>
      <c r="D556" s="40">
        <f>D557</f>
        <v>10206.4</v>
      </c>
    </row>
    <row r="557" spans="1:4" ht="13.8" x14ac:dyDescent="0.3">
      <c r="A557" s="9" t="s">
        <v>81</v>
      </c>
      <c r="B557" s="40" t="s">
        <v>499</v>
      </c>
      <c r="C557" s="48" t="s">
        <v>83</v>
      </c>
      <c r="D557" s="40">
        <f>D558</f>
        <v>10206.4</v>
      </c>
    </row>
    <row r="558" spans="1:4" ht="13.8" x14ac:dyDescent="0.3">
      <c r="A558" s="9" t="s">
        <v>82</v>
      </c>
      <c r="B558" s="40" t="s">
        <v>499</v>
      </c>
      <c r="C558" s="48" t="s">
        <v>84</v>
      </c>
      <c r="D558" s="40">
        <v>10206.4</v>
      </c>
    </row>
    <row r="559" spans="1:4" ht="13.8" x14ac:dyDescent="0.3">
      <c r="A559" s="9" t="s">
        <v>496</v>
      </c>
      <c r="B559" s="40" t="s">
        <v>500</v>
      </c>
      <c r="C559" s="40"/>
      <c r="D559" s="40">
        <f>D560</f>
        <v>10979.8</v>
      </c>
    </row>
    <row r="560" spans="1:4" ht="13.8" x14ac:dyDescent="0.3">
      <c r="A560" s="9" t="s">
        <v>81</v>
      </c>
      <c r="B560" s="40" t="s">
        <v>500</v>
      </c>
      <c r="C560" s="48" t="s">
        <v>83</v>
      </c>
      <c r="D560" s="40">
        <f>D561</f>
        <v>10979.8</v>
      </c>
    </row>
    <row r="561" spans="1:4" ht="13.8" x14ac:dyDescent="0.3">
      <c r="A561" s="9" t="s">
        <v>82</v>
      </c>
      <c r="B561" s="40" t="s">
        <v>500</v>
      </c>
      <c r="C561" s="48" t="s">
        <v>84</v>
      </c>
      <c r="D561" s="40">
        <f>'вед новая '!F430</f>
        <v>10979.8</v>
      </c>
    </row>
    <row r="562" spans="1:4" ht="13.8" x14ac:dyDescent="0.3">
      <c r="A562" s="9" t="s">
        <v>497</v>
      </c>
      <c r="B562" s="40" t="s">
        <v>501</v>
      </c>
      <c r="C562" s="40"/>
      <c r="D562" s="40">
        <f>D563</f>
        <v>3319.9</v>
      </c>
    </row>
    <row r="563" spans="1:4" ht="13.8" x14ac:dyDescent="0.3">
      <c r="A563" s="9" t="s">
        <v>81</v>
      </c>
      <c r="B563" s="40" t="s">
        <v>501</v>
      </c>
      <c r="C563" s="48" t="s">
        <v>83</v>
      </c>
      <c r="D563" s="40">
        <f>D564</f>
        <v>3319.9</v>
      </c>
    </row>
    <row r="564" spans="1:4" ht="13.8" x14ac:dyDescent="0.3">
      <c r="A564" s="9" t="s">
        <v>82</v>
      </c>
      <c r="B564" s="40" t="s">
        <v>501</v>
      </c>
      <c r="C564" s="48" t="s">
        <v>84</v>
      </c>
      <c r="D564" s="40">
        <f>'вед новая '!F433</f>
        <v>3319.9</v>
      </c>
    </row>
    <row r="565" spans="1:4" ht="25.95" customHeight="1" x14ac:dyDescent="0.3">
      <c r="A565" s="9" t="s">
        <v>706</v>
      </c>
      <c r="B565" s="40" t="s">
        <v>502</v>
      </c>
      <c r="C565" s="40"/>
      <c r="D565" s="35">
        <f>D566</f>
        <v>1220</v>
      </c>
    </row>
    <row r="566" spans="1:4" ht="13.8" x14ac:dyDescent="0.3">
      <c r="A566" s="9" t="s">
        <v>81</v>
      </c>
      <c r="B566" s="40" t="s">
        <v>502</v>
      </c>
      <c r="C566" s="48" t="s">
        <v>83</v>
      </c>
      <c r="D566" s="35">
        <f>D567</f>
        <v>1220</v>
      </c>
    </row>
    <row r="567" spans="1:4" ht="13.8" x14ac:dyDescent="0.3">
      <c r="A567" s="9" t="s">
        <v>82</v>
      </c>
      <c r="B567" s="40" t="s">
        <v>502</v>
      </c>
      <c r="C567" s="48" t="s">
        <v>84</v>
      </c>
      <c r="D567" s="35">
        <f>'вед новая '!F436</f>
        <v>1220</v>
      </c>
    </row>
    <row r="568" spans="1:4" ht="27.6" x14ac:dyDescent="0.25">
      <c r="A568" s="27" t="s">
        <v>403</v>
      </c>
      <c r="B568" s="6" t="s">
        <v>49</v>
      </c>
      <c r="C568" s="6"/>
      <c r="D568" s="36">
        <f>D569+D579+D628</f>
        <v>344141.30000000005</v>
      </c>
    </row>
    <row r="569" spans="1:4" ht="26.4" x14ac:dyDescent="0.3">
      <c r="A569" s="22" t="s">
        <v>404</v>
      </c>
      <c r="B569" s="6" t="s">
        <v>52</v>
      </c>
      <c r="C569" s="6"/>
      <c r="D569" s="36">
        <f>D570+D573+D576</f>
        <v>9524.5</v>
      </c>
    </row>
    <row r="570" spans="1:4" ht="13.8" x14ac:dyDescent="0.3">
      <c r="A570" s="9" t="s">
        <v>651</v>
      </c>
      <c r="B570" s="5" t="s">
        <v>503</v>
      </c>
      <c r="C570" s="5"/>
      <c r="D570" s="34">
        <f>D571</f>
        <v>6500</v>
      </c>
    </row>
    <row r="571" spans="1:4" x14ac:dyDescent="0.25">
      <c r="A571" s="8" t="s">
        <v>85</v>
      </c>
      <c r="B571" s="5" t="s">
        <v>503</v>
      </c>
      <c r="C571" s="5" t="s">
        <v>87</v>
      </c>
      <c r="D571" s="34">
        <f>D572</f>
        <v>6500</v>
      </c>
    </row>
    <row r="572" spans="1:4" ht="26.4" x14ac:dyDescent="0.25">
      <c r="A572" s="7" t="s">
        <v>123</v>
      </c>
      <c r="B572" s="5" t="s">
        <v>503</v>
      </c>
      <c r="C572" s="5" t="s">
        <v>43</v>
      </c>
      <c r="D572" s="34">
        <f>'вед новая '!F25</f>
        <v>6500</v>
      </c>
    </row>
    <row r="573" spans="1:4" ht="26.4" x14ac:dyDescent="0.3">
      <c r="A573" s="9" t="s">
        <v>652</v>
      </c>
      <c r="B573" s="5" t="s">
        <v>504</v>
      </c>
      <c r="C573" s="5"/>
      <c r="D573" s="34">
        <f>D574</f>
        <v>2000</v>
      </c>
    </row>
    <row r="574" spans="1:4" x14ac:dyDescent="0.25">
      <c r="A574" s="8" t="s">
        <v>85</v>
      </c>
      <c r="B574" s="5" t="s">
        <v>504</v>
      </c>
      <c r="C574" s="5" t="s">
        <v>87</v>
      </c>
      <c r="D574" s="34">
        <f>D575</f>
        <v>2000</v>
      </c>
    </row>
    <row r="575" spans="1:4" ht="26.4" x14ac:dyDescent="0.25">
      <c r="A575" s="7" t="s">
        <v>123</v>
      </c>
      <c r="B575" s="5" t="s">
        <v>504</v>
      </c>
      <c r="C575" s="5" t="s">
        <v>43</v>
      </c>
      <c r="D575" s="34">
        <f>'вед новая '!F28</f>
        <v>2000</v>
      </c>
    </row>
    <row r="576" spans="1:4" ht="26.4" x14ac:dyDescent="0.3">
      <c r="A576" s="9" t="s">
        <v>224</v>
      </c>
      <c r="B576" s="5" t="s">
        <v>505</v>
      </c>
      <c r="C576" s="5"/>
      <c r="D576" s="34">
        <f>D577</f>
        <v>1024.5</v>
      </c>
    </row>
    <row r="577" spans="1:4" ht="13.8" x14ac:dyDescent="0.3">
      <c r="A577" s="9" t="s">
        <v>81</v>
      </c>
      <c r="B577" s="5" t="s">
        <v>505</v>
      </c>
      <c r="C577" s="5" t="s">
        <v>83</v>
      </c>
      <c r="D577" s="34">
        <f>SUM(D578)</f>
        <v>1024.5</v>
      </c>
    </row>
    <row r="578" spans="1:4" ht="13.8" x14ac:dyDescent="0.3">
      <c r="A578" s="9" t="s">
        <v>82</v>
      </c>
      <c r="B578" s="5" t="s">
        <v>505</v>
      </c>
      <c r="C578" s="5" t="s">
        <v>84</v>
      </c>
      <c r="D578" s="34">
        <f>'вед новая '!F102</f>
        <v>1024.5</v>
      </c>
    </row>
    <row r="579" spans="1:4" ht="13.8" x14ac:dyDescent="0.3">
      <c r="A579" s="22" t="s">
        <v>133</v>
      </c>
      <c r="B579" s="6" t="s">
        <v>286</v>
      </c>
      <c r="C579" s="6"/>
      <c r="D579" s="36">
        <f>D580+D589+D616+D619+D622+D592+D595+D602+D609+D625</f>
        <v>329981.80000000005</v>
      </c>
    </row>
    <row r="580" spans="1:4" ht="13.8" x14ac:dyDescent="0.3">
      <c r="A580" s="9" t="s">
        <v>507</v>
      </c>
      <c r="B580" s="5" t="s">
        <v>506</v>
      </c>
      <c r="C580" s="5" t="s">
        <v>245</v>
      </c>
      <c r="D580" s="34">
        <f>D581+D583+D587+D585</f>
        <v>249048.9</v>
      </c>
    </row>
    <row r="581" spans="1:4" ht="24.75" customHeight="1" x14ac:dyDescent="0.3">
      <c r="A581" s="9" t="s">
        <v>79</v>
      </c>
      <c r="B581" s="5" t="s">
        <v>506</v>
      </c>
      <c r="C581" s="5" t="s">
        <v>63</v>
      </c>
      <c r="D581" s="34">
        <f>D582</f>
        <v>201617.3</v>
      </c>
    </row>
    <row r="582" spans="1:4" ht="13.8" x14ac:dyDescent="0.3">
      <c r="A582" s="9" t="s">
        <v>80</v>
      </c>
      <c r="B582" s="5" t="s">
        <v>506</v>
      </c>
      <c r="C582" s="5" t="s">
        <v>254</v>
      </c>
      <c r="D582" s="34">
        <f>'вед новая '!F32+'вед новая '!F994</f>
        <v>201617.3</v>
      </c>
    </row>
    <row r="583" spans="1:4" ht="13.8" x14ac:dyDescent="0.3">
      <c r="A583" s="9" t="s">
        <v>81</v>
      </c>
      <c r="B583" s="5" t="s">
        <v>506</v>
      </c>
      <c r="C583" s="5" t="s">
        <v>83</v>
      </c>
      <c r="D583" s="34">
        <f>D584</f>
        <v>44058.7</v>
      </c>
    </row>
    <row r="584" spans="1:4" ht="13.8" x14ac:dyDescent="0.3">
      <c r="A584" s="9" t="s">
        <v>82</v>
      </c>
      <c r="B584" s="5" t="s">
        <v>506</v>
      </c>
      <c r="C584" s="5" t="s">
        <v>84</v>
      </c>
      <c r="D584" s="34">
        <f>'вед новая '!F996+'вед новая '!F34</f>
        <v>44058.7</v>
      </c>
    </row>
    <row r="585" spans="1:4" x14ac:dyDescent="0.25">
      <c r="A585" s="56" t="s">
        <v>37</v>
      </c>
      <c r="B585" s="5" t="s">
        <v>506</v>
      </c>
      <c r="C585" s="48" t="s">
        <v>38</v>
      </c>
      <c r="D585" s="38">
        <f>D586</f>
        <v>2346.8000000000002</v>
      </c>
    </row>
    <row r="586" spans="1:4" x14ac:dyDescent="0.25">
      <c r="A586" s="56" t="s">
        <v>44</v>
      </c>
      <c r="B586" s="5" t="s">
        <v>506</v>
      </c>
      <c r="C586" s="48" t="s">
        <v>45</v>
      </c>
      <c r="D586" s="38">
        <f>'вед новая '!F36</f>
        <v>2346.8000000000002</v>
      </c>
    </row>
    <row r="587" spans="1:4" x14ac:dyDescent="0.25">
      <c r="A587" s="8" t="s">
        <v>85</v>
      </c>
      <c r="B587" s="5" t="s">
        <v>506</v>
      </c>
      <c r="C587" s="5" t="s">
        <v>87</v>
      </c>
      <c r="D587" s="34">
        <f>D588</f>
        <v>1026.0999999999999</v>
      </c>
    </row>
    <row r="588" spans="1:4" ht="13.8" x14ac:dyDescent="0.3">
      <c r="A588" s="9" t="s">
        <v>86</v>
      </c>
      <c r="B588" s="5" t="s">
        <v>506</v>
      </c>
      <c r="C588" s="5" t="s">
        <v>88</v>
      </c>
      <c r="D588" s="34">
        <f>'вед новая '!F38+'вед новая '!F998</f>
        <v>1026.0999999999999</v>
      </c>
    </row>
    <row r="589" spans="1:4" ht="13.8" x14ac:dyDescent="0.3">
      <c r="A589" s="9" t="s">
        <v>325</v>
      </c>
      <c r="B589" s="5" t="s">
        <v>511</v>
      </c>
      <c r="C589" s="5"/>
      <c r="D589" s="34">
        <f>D590</f>
        <v>684</v>
      </c>
    </row>
    <row r="590" spans="1:4" ht="13.8" x14ac:dyDescent="0.3">
      <c r="A590" s="9" t="s">
        <v>81</v>
      </c>
      <c r="B590" s="5" t="s">
        <v>511</v>
      </c>
      <c r="C590" s="5" t="s">
        <v>83</v>
      </c>
      <c r="D590" s="34">
        <f>D591</f>
        <v>684</v>
      </c>
    </row>
    <row r="591" spans="1:4" ht="13.8" x14ac:dyDescent="0.3">
      <c r="A591" s="9" t="s">
        <v>82</v>
      </c>
      <c r="B591" s="5" t="s">
        <v>511</v>
      </c>
      <c r="C591" s="5" t="s">
        <v>84</v>
      </c>
      <c r="D591" s="34">
        <f>'вед новая '!F1001+'вед новая '!F41</f>
        <v>684</v>
      </c>
    </row>
    <row r="592" spans="1:4" ht="13.8" x14ac:dyDescent="0.3">
      <c r="A592" s="41" t="s">
        <v>268</v>
      </c>
      <c r="B592" s="5" t="s">
        <v>512</v>
      </c>
      <c r="C592" s="5"/>
      <c r="D592" s="34">
        <f>D593</f>
        <v>944</v>
      </c>
    </row>
    <row r="593" spans="1:4" ht="13.8" x14ac:dyDescent="0.3">
      <c r="A593" s="9" t="s">
        <v>81</v>
      </c>
      <c r="B593" s="5" t="s">
        <v>512</v>
      </c>
      <c r="C593" s="5" t="s">
        <v>83</v>
      </c>
      <c r="D593" s="34">
        <f>D594</f>
        <v>944</v>
      </c>
    </row>
    <row r="594" spans="1:4" ht="13.8" x14ac:dyDescent="0.3">
      <c r="A594" s="9" t="s">
        <v>82</v>
      </c>
      <c r="B594" s="5" t="s">
        <v>512</v>
      </c>
      <c r="C594" s="5" t="s">
        <v>84</v>
      </c>
      <c r="D594" s="34">
        <f>'вед новая '!F44</f>
        <v>944</v>
      </c>
    </row>
    <row r="595" spans="1:4" x14ac:dyDescent="0.25">
      <c r="A595" s="7" t="s">
        <v>508</v>
      </c>
      <c r="B595" s="48" t="s">
        <v>513</v>
      </c>
      <c r="C595" s="48"/>
      <c r="D595" s="38">
        <f>D596+D598+D600</f>
        <v>15445</v>
      </c>
    </row>
    <row r="596" spans="1:4" ht="24" customHeight="1" x14ac:dyDescent="0.3">
      <c r="A596" s="9" t="s">
        <v>79</v>
      </c>
      <c r="B596" s="48" t="s">
        <v>513</v>
      </c>
      <c r="C596" s="48" t="s">
        <v>63</v>
      </c>
      <c r="D596" s="38">
        <f>D597</f>
        <v>14293.2</v>
      </c>
    </row>
    <row r="597" spans="1:4" ht="13.8" x14ac:dyDescent="0.3">
      <c r="A597" s="9" t="s">
        <v>99</v>
      </c>
      <c r="B597" s="48" t="s">
        <v>513</v>
      </c>
      <c r="C597" s="48" t="s">
        <v>100</v>
      </c>
      <c r="D597" s="38">
        <f>'вед новая '!F106</f>
        <v>14293.2</v>
      </c>
    </row>
    <row r="598" spans="1:4" ht="13.8" x14ac:dyDescent="0.3">
      <c r="A598" s="9" t="s">
        <v>81</v>
      </c>
      <c r="B598" s="48" t="s">
        <v>513</v>
      </c>
      <c r="C598" s="5" t="s">
        <v>83</v>
      </c>
      <c r="D598" s="38">
        <f>D599</f>
        <v>1141.8</v>
      </c>
    </row>
    <row r="599" spans="1:4" ht="13.8" x14ac:dyDescent="0.3">
      <c r="A599" s="9" t="s">
        <v>82</v>
      </c>
      <c r="B599" s="48" t="s">
        <v>513</v>
      </c>
      <c r="C599" s="5" t="s">
        <v>84</v>
      </c>
      <c r="D599" s="38">
        <f>'вед новая '!F108</f>
        <v>1141.8</v>
      </c>
    </row>
    <row r="600" spans="1:4" ht="13.8" x14ac:dyDescent="0.3">
      <c r="A600" s="9" t="s">
        <v>85</v>
      </c>
      <c r="B600" s="48" t="s">
        <v>513</v>
      </c>
      <c r="C600" s="48" t="s">
        <v>87</v>
      </c>
      <c r="D600" s="38">
        <f>D601</f>
        <v>10</v>
      </c>
    </row>
    <row r="601" spans="1:4" ht="13.8" x14ac:dyDescent="0.3">
      <c r="A601" s="9" t="s">
        <v>86</v>
      </c>
      <c r="B601" s="48" t="s">
        <v>513</v>
      </c>
      <c r="C601" s="48" t="s">
        <v>88</v>
      </c>
      <c r="D601" s="38">
        <f>'вед новая '!F110</f>
        <v>10</v>
      </c>
    </row>
    <row r="602" spans="1:4" ht="13.8" x14ac:dyDescent="0.3">
      <c r="A602" s="9" t="s">
        <v>656</v>
      </c>
      <c r="B602" s="5" t="s">
        <v>514</v>
      </c>
      <c r="C602" s="5"/>
      <c r="D602" s="34">
        <f>D603+D605+D607</f>
        <v>11094.900000000001</v>
      </c>
    </row>
    <row r="603" spans="1:4" ht="28.5" customHeight="1" x14ac:dyDescent="0.3">
      <c r="A603" s="9" t="s">
        <v>79</v>
      </c>
      <c r="B603" s="5" t="s">
        <v>514</v>
      </c>
      <c r="C603" s="5" t="s">
        <v>63</v>
      </c>
      <c r="D603" s="34">
        <f>D604</f>
        <v>6957.6</v>
      </c>
    </row>
    <row r="604" spans="1:4" ht="13.8" x14ac:dyDescent="0.3">
      <c r="A604" s="9" t="s">
        <v>99</v>
      </c>
      <c r="B604" s="5" t="s">
        <v>514</v>
      </c>
      <c r="C604" s="5" t="s">
        <v>100</v>
      </c>
      <c r="D604" s="34">
        <f>'вед новая '!F113</f>
        <v>6957.6</v>
      </c>
    </row>
    <row r="605" spans="1:4" ht="13.8" x14ac:dyDescent="0.3">
      <c r="A605" s="9" t="s">
        <v>81</v>
      </c>
      <c r="B605" s="5" t="s">
        <v>514</v>
      </c>
      <c r="C605" s="5" t="s">
        <v>83</v>
      </c>
      <c r="D605" s="34">
        <f>D606</f>
        <v>4061.8</v>
      </c>
    </row>
    <row r="606" spans="1:4" ht="13.8" x14ac:dyDescent="0.3">
      <c r="A606" s="9" t="s">
        <v>82</v>
      </c>
      <c r="B606" s="5" t="s">
        <v>514</v>
      </c>
      <c r="C606" s="5" t="s">
        <v>84</v>
      </c>
      <c r="D606" s="34">
        <f>'вед новая '!F115</f>
        <v>4061.8</v>
      </c>
    </row>
    <row r="607" spans="1:4" x14ac:dyDescent="0.25">
      <c r="A607" s="8" t="s">
        <v>85</v>
      </c>
      <c r="B607" s="5" t="s">
        <v>514</v>
      </c>
      <c r="C607" s="5" t="s">
        <v>87</v>
      </c>
      <c r="D607" s="34">
        <f>D608</f>
        <v>75.5</v>
      </c>
    </row>
    <row r="608" spans="1:4" ht="13.8" x14ac:dyDescent="0.3">
      <c r="A608" s="9" t="s">
        <v>86</v>
      </c>
      <c r="B608" s="5" t="s">
        <v>514</v>
      </c>
      <c r="C608" s="5" t="s">
        <v>88</v>
      </c>
      <c r="D608" s="34">
        <f>'вед новая '!F117</f>
        <v>75.5</v>
      </c>
    </row>
    <row r="609" spans="1:4" ht="13.8" x14ac:dyDescent="0.3">
      <c r="A609" s="9" t="s">
        <v>509</v>
      </c>
      <c r="B609" s="5" t="s">
        <v>515</v>
      </c>
      <c r="C609" s="5"/>
      <c r="D609" s="34">
        <f>D610+D612+D614</f>
        <v>35465</v>
      </c>
    </row>
    <row r="610" spans="1:4" ht="29.25" customHeight="1" x14ac:dyDescent="0.3">
      <c r="A610" s="9" t="s">
        <v>79</v>
      </c>
      <c r="B610" s="5" t="s">
        <v>515</v>
      </c>
      <c r="C610" s="5" t="s">
        <v>63</v>
      </c>
      <c r="D610" s="34">
        <f>D611</f>
        <v>16305.2</v>
      </c>
    </row>
    <row r="611" spans="1:4" ht="13.8" x14ac:dyDescent="0.3">
      <c r="A611" s="9" t="s">
        <v>99</v>
      </c>
      <c r="B611" s="5" t="s">
        <v>515</v>
      </c>
      <c r="C611" s="5" t="s">
        <v>100</v>
      </c>
      <c r="D611" s="34">
        <f>'вед новая '!F120</f>
        <v>16305.2</v>
      </c>
    </row>
    <row r="612" spans="1:4" ht="13.8" x14ac:dyDescent="0.3">
      <c r="A612" s="9" t="s">
        <v>81</v>
      </c>
      <c r="B612" s="5" t="s">
        <v>515</v>
      </c>
      <c r="C612" s="5" t="s">
        <v>83</v>
      </c>
      <c r="D612" s="34">
        <f>D613</f>
        <v>17669.8</v>
      </c>
    </row>
    <row r="613" spans="1:4" ht="13.8" x14ac:dyDescent="0.3">
      <c r="A613" s="9" t="s">
        <v>82</v>
      </c>
      <c r="B613" s="5" t="s">
        <v>515</v>
      </c>
      <c r="C613" s="5" t="s">
        <v>84</v>
      </c>
      <c r="D613" s="34">
        <f>'вед новая '!F122</f>
        <v>17669.8</v>
      </c>
    </row>
    <row r="614" spans="1:4" x14ac:dyDescent="0.25">
      <c r="A614" s="8" t="s">
        <v>85</v>
      </c>
      <c r="B614" s="5" t="s">
        <v>515</v>
      </c>
      <c r="C614" s="5" t="s">
        <v>87</v>
      </c>
      <c r="D614" s="34">
        <f>D615</f>
        <v>1490</v>
      </c>
    </row>
    <row r="615" spans="1:4" ht="13.8" x14ac:dyDescent="0.3">
      <c r="A615" s="9" t="s">
        <v>86</v>
      </c>
      <c r="B615" s="5" t="s">
        <v>515</v>
      </c>
      <c r="C615" s="5" t="s">
        <v>88</v>
      </c>
      <c r="D615" s="34">
        <f>'вед новая '!F124</f>
        <v>1490</v>
      </c>
    </row>
    <row r="616" spans="1:4" x14ac:dyDescent="0.25">
      <c r="A616" s="7" t="s">
        <v>198</v>
      </c>
      <c r="B616" s="5" t="s">
        <v>516</v>
      </c>
      <c r="C616" s="5" t="s">
        <v>245</v>
      </c>
      <c r="D616" s="34">
        <f>D617</f>
        <v>520</v>
      </c>
    </row>
    <row r="617" spans="1:4" ht="13.8" x14ac:dyDescent="0.3">
      <c r="A617" s="9" t="s">
        <v>81</v>
      </c>
      <c r="B617" s="5" t="s">
        <v>516</v>
      </c>
      <c r="C617" s="5" t="s">
        <v>83</v>
      </c>
      <c r="D617" s="34">
        <f>D618</f>
        <v>520</v>
      </c>
    </row>
    <row r="618" spans="1:4" ht="13.8" x14ac:dyDescent="0.3">
      <c r="A618" s="9" t="s">
        <v>82</v>
      </c>
      <c r="B618" s="5" t="s">
        <v>516</v>
      </c>
      <c r="C618" s="5" t="s">
        <v>84</v>
      </c>
      <c r="D618" s="34">
        <f>'вед новая '!F47+'вед новая '!F1004</f>
        <v>520</v>
      </c>
    </row>
    <row r="619" spans="1:4" ht="26.4" x14ac:dyDescent="0.25">
      <c r="A619" s="7" t="s">
        <v>218</v>
      </c>
      <c r="B619" s="5" t="s">
        <v>517</v>
      </c>
      <c r="C619" s="5" t="s">
        <v>245</v>
      </c>
      <c r="D619" s="34">
        <f>D620</f>
        <v>15700</v>
      </c>
    </row>
    <row r="620" spans="1:4" ht="13.8" x14ac:dyDescent="0.3">
      <c r="A620" s="9" t="s">
        <v>37</v>
      </c>
      <c r="B620" s="5" t="s">
        <v>517</v>
      </c>
      <c r="C620" s="5" t="s">
        <v>38</v>
      </c>
      <c r="D620" s="34">
        <f>D621</f>
        <v>15700</v>
      </c>
    </row>
    <row r="621" spans="1:4" ht="13.8" x14ac:dyDescent="0.3">
      <c r="A621" s="9" t="s">
        <v>44</v>
      </c>
      <c r="B621" s="5" t="s">
        <v>517</v>
      </c>
      <c r="C621" s="5" t="s">
        <v>45</v>
      </c>
      <c r="D621" s="34">
        <v>15700</v>
      </c>
    </row>
    <row r="622" spans="1:4" ht="16.2" customHeight="1" x14ac:dyDescent="0.25">
      <c r="A622" s="7" t="s">
        <v>324</v>
      </c>
      <c r="B622" s="5" t="s">
        <v>518</v>
      </c>
      <c r="C622" s="5"/>
      <c r="D622" s="34">
        <f>D623</f>
        <v>580</v>
      </c>
    </row>
    <row r="623" spans="1:4" ht="13.8" x14ac:dyDescent="0.3">
      <c r="A623" s="9" t="s">
        <v>37</v>
      </c>
      <c r="B623" s="5" t="s">
        <v>518</v>
      </c>
      <c r="C623" s="5" t="s">
        <v>38</v>
      </c>
      <c r="D623" s="34">
        <f>D624</f>
        <v>580</v>
      </c>
    </row>
    <row r="624" spans="1:4" ht="13.8" x14ac:dyDescent="0.3">
      <c r="A624" s="9" t="s">
        <v>44</v>
      </c>
      <c r="B624" s="5" t="s">
        <v>518</v>
      </c>
      <c r="C624" s="5" t="s">
        <v>45</v>
      </c>
      <c r="D624" s="34">
        <v>580</v>
      </c>
    </row>
    <row r="625" spans="1:4" ht="13.8" x14ac:dyDescent="0.3">
      <c r="A625" s="9" t="s">
        <v>647</v>
      </c>
      <c r="B625" s="48" t="s">
        <v>648</v>
      </c>
      <c r="C625" s="48"/>
      <c r="D625" s="38">
        <f>D626</f>
        <v>500</v>
      </c>
    </row>
    <row r="626" spans="1:4" x14ac:dyDescent="0.25">
      <c r="A626" s="56" t="s">
        <v>37</v>
      </c>
      <c r="B626" s="48" t="s">
        <v>648</v>
      </c>
      <c r="C626" s="48" t="s">
        <v>38</v>
      </c>
      <c r="D626" s="38">
        <f>D627</f>
        <v>500</v>
      </c>
    </row>
    <row r="627" spans="1:4" ht="13.8" x14ac:dyDescent="0.3">
      <c r="A627" s="9" t="s">
        <v>264</v>
      </c>
      <c r="B627" s="48" t="s">
        <v>648</v>
      </c>
      <c r="C627" s="48" t="s">
        <v>265</v>
      </c>
      <c r="D627" s="38">
        <f>'вед новая '!F127</f>
        <v>500</v>
      </c>
    </row>
    <row r="628" spans="1:4" ht="13.8" x14ac:dyDescent="0.3">
      <c r="A628" s="22" t="s">
        <v>405</v>
      </c>
      <c r="B628" s="6" t="s">
        <v>301</v>
      </c>
      <c r="C628" s="6"/>
      <c r="D628" s="36">
        <f>D629</f>
        <v>4635</v>
      </c>
    </row>
    <row r="629" spans="1:4" x14ac:dyDescent="0.25">
      <c r="A629" s="7" t="s">
        <v>577</v>
      </c>
      <c r="B629" s="5" t="s">
        <v>519</v>
      </c>
      <c r="C629" s="5"/>
      <c r="D629" s="34">
        <f>D630+D632</f>
        <v>4635</v>
      </c>
    </row>
    <row r="630" spans="1:4" ht="26.25" customHeight="1" x14ac:dyDescent="0.3">
      <c r="A630" s="9" t="s">
        <v>79</v>
      </c>
      <c r="B630" s="5" t="s">
        <v>519</v>
      </c>
      <c r="C630" s="5" t="s">
        <v>63</v>
      </c>
      <c r="D630" s="34">
        <f>D631</f>
        <v>4429.2</v>
      </c>
    </row>
    <row r="631" spans="1:4" ht="13.8" x14ac:dyDescent="0.3">
      <c r="A631" s="9" t="s">
        <v>80</v>
      </c>
      <c r="B631" s="5" t="s">
        <v>519</v>
      </c>
      <c r="C631" s="5" t="s">
        <v>254</v>
      </c>
      <c r="D631" s="34">
        <f>'вед новая '!F51</f>
        <v>4429.2</v>
      </c>
    </row>
    <row r="632" spans="1:4" ht="13.8" x14ac:dyDescent="0.3">
      <c r="A632" s="9" t="s">
        <v>81</v>
      </c>
      <c r="B632" s="5" t="s">
        <v>519</v>
      </c>
      <c r="C632" s="5" t="s">
        <v>83</v>
      </c>
      <c r="D632" s="34">
        <f>D633</f>
        <v>205.8</v>
      </c>
    </row>
    <row r="633" spans="1:4" ht="13.8" x14ac:dyDescent="0.3">
      <c r="A633" s="9" t="s">
        <v>82</v>
      </c>
      <c r="B633" s="5" t="s">
        <v>519</v>
      </c>
      <c r="C633" s="5" t="s">
        <v>84</v>
      </c>
      <c r="D633" s="34">
        <f>'вед новая '!F53</f>
        <v>205.8</v>
      </c>
    </row>
    <row r="634" spans="1:4" ht="15" customHeight="1" x14ac:dyDescent="0.3">
      <c r="A634" s="30" t="s">
        <v>406</v>
      </c>
      <c r="B634" s="6" t="s">
        <v>50</v>
      </c>
      <c r="C634" s="6"/>
      <c r="D634" s="36">
        <f>D635+D662</f>
        <v>184942</v>
      </c>
    </row>
    <row r="635" spans="1:4" x14ac:dyDescent="0.25">
      <c r="A635" s="21" t="s">
        <v>657</v>
      </c>
      <c r="B635" s="6" t="s">
        <v>520</v>
      </c>
      <c r="C635" s="6"/>
      <c r="D635" s="36">
        <f>D636+D639+D642+D648+D651+D654+D657+D645</f>
        <v>77020</v>
      </c>
    </row>
    <row r="636" spans="1:4" x14ac:dyDescent="0.25">
      <c r="A636" s="7" t="s">
        <v>670</v>
      </c>
      <c r="B636" s="5" t="s">
        <v>521</v>
      </c>
      <c r="C636" s="5" t="s">
        <v>245</v>
      </c>
      <c r="D636" s="34">
        <f>D637</f>
        <v>1000</v>
      </c>
    </row>
    <row r="637" spans="1:4" ht="13.8" x14ac:dyDescent="0.3">
      <c r="A637" s="9" t="s">
        <v>81</v>
      </c>
      <c r="B637" s="5" t="s">
        <v>521</v>
      </c>
      <c r="C637" s="5" t="s">
        <v>83</v>
      </c>
      <c r="D637" s="34">
        <f>D638</f>
        <v>1000</v>
      </c>
    </row>
    <row r="638" spans="1:4" ht="13.8" x14ac:dyDescent="0.3">
      <c r="A638" s="9" t="s">
        <v>82</v>
      </c>
      <c r="B638" s="5" t="s">
        <v>521</v>
      </c>
      <c r="C638" s="5" t="s">
        <v>84</v>
      </c>
      <c r="D638" s="34">
        <f>'вед новая '!F132</f>
        <v>1000</v>
      </c>
    </row>
    <row r="639" spans="1:4" ht="26.4" x14ac:dyDescent="0.3">
      <c r="A639" s="9" t="s">
        <v>671</v>
      </c>
      <c r="B639" s="5" t="s">
        <v>522</v>
      </c>
      <c r="C639" s="5" t="s">
        <v>245</v>
      </c>
      <c r="D639" s="34">
        <f>D640</f>
        <v>4770</v>
      </c>
    </row>
    <row r="640" spans="1:4" ht="13.8" x14ac:dyDescent="0.3">
      <c r="A640" s="9" t="s">
        <v>81</v>
      </c>
      <c r="B640" s="5" t="s">
        <v>522</v>
      </c>
      <c r="C640" s="5" t="s">
        <v>83</v>
      </c>
      <c r="D640" s="34">
        <f>D641</f>
        <v>4770</v>
      </c>
    </row>
    <row r="641" spans="1:4" ht="13.8" x14ac:dyDescent="0.3">
      <c r="A641" s="9" t="s">
        <v>82</v>
      </c>
      <c r="B641" s="5" t="s">
        <v>522</v>
      </c>
      <c r="C641" s="5" t="s">
        <v>84</v>
      </c>
      <c r="D641" s="34">
        <f>'вед новая '!F135</f>
        <v>4770</v>
      </c>
    </row>
    <row r="642" spans="1:4" ht="13.8" x14ac:dyDescent="0.3">
      <c r="A642" s="9" t="s">
        <v>672</v>
      </c>
      <c r="B642" s="5" t="s">
        <v>523</v>
      </c>
      <c r="C642" s="5" t="s">
        <v>245</v>
      </c>
      <c r="D642" s="34">
        <f>D643</f>
        <v>13450</v>
      </c>
    </row>
    <row r="643" spans="1:4" ht="13.8" x14ac:dyDescent="0.3">
      <c r="A643" s="9" t="s">
        <v>81</v>
      </c>
      <c r="B643" s="5" t="s">
        <v>523</v>
      </c>
      <c r="C643" s="5" t="s">
        <v>83</v>
      </c>
      <c r="D643" s="34">
        <f>D644</f>
        <v>13450</v>
      </c>
    </row>
    <row r="644" spans="1:4" ht="13.8" x14ac:dyDescent="0.3">
      <c r="A644" s="9" t="s">
        <v>82</v>
      </c>
      <c r="B644" s="5" t="s">
        <v>523</v>
      </c>
      <c r="C644" s="5" t="s">
        <v>84</v>
      </c>
      <c r="D644" s="34">
        <f>'вед новая '!F138</f>
        <v>13450</v>
      </c>
    </row>
    <row r="645" spans="1:4" ht="13.8" x14ac:dyDescent="0.3">
      <c r="A645" s="9" t="s">
        <v>673</v>
      </c>
      <c r="B645" s="5" t="s">
        <v>524</v>
      </c>
      <c r="C645" s="5"/>
      <c r="D645" s="34">
        <f>D646</f>
        <v>800</v>
      </c>
    </row>
    <row r="646" spans="1:4" ht="13.8" x14ac:dyDescent="0.3">
      <c r="A646" s="9" t="s">
        <v>81</v>
      </c>
      <c r="B646" s="5" t="s">
        <v>524</v>
      </c>
      <c r="C646" s="5" t="s">
        <v>83</v>
      </c>
      <c r="D646" s="34">
        <f>D647</f>
        <v>800</v>
      </c>
    </row>
    <row r="647" spans="1:4" ht="13.8" x14ac:dyDescent="0.3">
      <c r="A647" s="9" t="s">
        <v>82</v>
      </c>
      <c r="B647" s="5" t="s">
        <v>524</v>
      </c>
      <c r="C647" s="5" t="s">
        <v>84</v>
      </c>
      <c r="D647" s="34">
        <f>'вед новая '!F141</f>
        <v>800</v>
      </c>
    </row>
    <row r="648" spans="1:4" ht="13.8" x14ac:dyDescent="0.3">
      <c r="A648" s="9" t="s">
        <v>674</v>
      </c>
      <c r="B648" s="5" t="s">
        <v>525</v>
      </c>
      <c r="C648" s="5" t="s">
        <v>245</v>
      </c>
      <c r="D648" s="34">
        <f>D649</f>
        <v>200</v>
      </c>
    </row>
    <row r="649" spans="1:4" ht="13.8" x14ac:dyDescent="0.3">
      <c r="A649" s="9" t="s">
        <v>81</v>
      </c>
      <c r="B649" s="5" t="s">
        <v>525</v>
      </c>
      <c r="C649" s="5" t="s">
        <v>83</v>
      </c>
      <c r="D649" s="34">
        <f>D650</f>
        <v>200</v>
      </c>
    </row>
    <row r="650" spans="1:4" ht="13.8" x14ac:dyDescent="0.3">
      <c r="A650" s="9" t="s">
        <v>82</v>
      </c>
      <c r="B650" s="5" t="s">
        <v>525</v>
      </c>
      <c r="C650" s="5" t="s">
        <v>84</v>
      </c>
      <c r="D650" s="34">
        <f>'вед новая '!F144</f>
        <v>200</v>
      </c>
    </row>
    <row r="651" spans="1:4" ht="26.4" x14ac:dyDescent="0.3">
      <c r="A651" s="9" t="s">
        <v>591</v>
      </c>
      <c r="B651" s="5" t="s">
        <v>528</v>
      </c>
      <c r="C651" s="5" t="s">
        <v>245</v>
      </c>
      <c r="D651" s="34">
        <f>D652</f>
        <v>25627</v>
      </c>
    </row>
    <row r="652" spans="1:4" ht="13.8" x14ac:dyDescent="0.3">
      <c r="A652" s="9" t="s">
        <v>81</v>
      </c>
      <c r="B652" s="5" t="s">
        <v>528</v>
      </c>
      <c r="C652" s="5" t="s">
        <v>83</v>
      </c>
      <c r="D652" s="34">
        <f>D653</f>
        <v>25627</v>
      </c>
    </row>
    <row r="653" spans="1:4" ht="13.8" x14ac:dyDescent="0.3">
      <c r="A653" s="9" t="s">
        <v>82</v>
      </c>
      <c r="B653" s="5" t="s">
        <v>528</v>
      </c>
      <c r="C653" s="5" t="s">
        <v>84</v>
      </c>
      <c r="D653" s="34">
        <f>'вед новая '!F147</f>
        <v>25627</v>
      </c>
    </row>
    <row r="654" spans="1:4" ht="13.8" x14ac:dyDescent="0.3">
      <c r="A654" s="9" t="s">
        <v>527</v>
      </c>
      <c r="B654" s="5" t="s">
        <v>581</v>
      </c>
      <c r="C654" s="5"/>
      <c r="D654" s="34">
        <f>D655</f>
        <v>22435</v>
      </c>
    </row>
    <row r="655" spans="1:4" ht="13.8" x14ac:dyDescent="0.3">
      <c r="A655" s="9" t="s">
        <v>89</v>
      </c>
      <c r="B655" s="5" t="s">
        <v>581</v>
      </c>
      <c r="C655" s="5" t="s">
        <v>90</v>
      </c>
      <c r="D655" s="34">
        <f>D656</f>
        <v>22435</v>
      </c>
    </row>
    <row r="656" spans="1:4" ht="13.8" x14ac:dyDescent="0.3">
      <c r="A656" s="9" t="s">
        <v>92</v>
      </c>
      <c r="B656" s="5" t="s">
        <v>581</v>
      </c>
      <c r="C656" s="5" t="s">
        <v>91</v>
      </c>
      <c r="D656" s="34">
        <f>'вед новая '!F150</f>
        <v>22435</v>
      </c>
    </row>
    <row r="657" spans="1:4" ht="39.6" x14ac:dyDescent="0.25">
      <c r="A657" s="65" t="s">
        <v>558</v>
      </c>
      <c r="B657" s="61" t="s">
        <v>602</v>
      </c>
      <c r="C657" s="61"/>
      <c r="D657" s="38">
        <f>D658+D660</f>
        <v>8738</v>
      </c>
    </row>
    <row r="658" spans="1:4" ht="26.4" x14ac:dyDescent="0.25">
      <c r="A658" s="56" t="s">
        <v>559</v>
      </c>
      <c r="B658" s="61" t="s">
        <v>602</v>
      </c>
      <c r="C658" s="61" t="s">
        <v>63</v>
      </c>
      <c r="D658" s="38">
        <f>D659</f>
        <v>8071</v>
      </c>
    </row>
    <row r="659" spans="1:4" x14ac:dyDescent="0.25">
      <c r="A659" s="56" t="s">
        <v>80</v>
      </c>
      <c r="B659" s="61" t="s">
        <v>602</v>
      </c>
      <c r="C659" s="61" t="s">
        <v>254</v>
      </c>
      <c r="D659" s="38">
        <f>'вед новая '!F58</f>
        <v>8071</v>
      </c>
    </row>
    <row r="660" spans="1:4" x14ac:dyDescent="0.25">
      <c r="A660" s="56" t="s">
        <v>458</v>
      </c>
      <c r="B660" s="61" t="s">
        <v>602</v>
      </c>
      <c r="C660" s="61" t="s">
        <v>83</v>
      </c>
      <c r="D660" s="38">
        <f>D661</f>
        <v>667</v>
      </c>
    </row>
    <row r="661" spans="1:4" x14ac:dyDescent="0.25">
      <c r="A661" s="56" t="s">
        <v>82</v>
      </c>
      <c r="B661" s="61" t="s">
        <v>602</v>
      </c>
      <c r="C661" s="61" t="s">
        <v>84</v>
      </c>
      <c r="D661" s="38">
        <f>'вед новая '!F60</f>
        <v>667</v>
      </c>
    </row>
    <row r="662" spans="1:4" x14ac:dyDescent="0.25">
      <c r="A662" s="24" t="s">
        <v>130</v>
      </c>
      <c r="B662" s="6" t="s">
        <v>529</v>
      </c>
      <c r="C662" s="6"/>
      <c r="D662" s="36">
        <f>D663+D666+D669+D675+D672</f>
        <v>107922</v>
      </c>
    </row>
    <row r="663" spans="1:4" ht="15.75" customHeight="1" x14ac:dyDescent="0.25">
      <c r="A663" s="7" t="s">
        <v>675</v>
      </c>
      <c r="B663" s="5" t="s">
        <v>530</v>
      </c>
      <c r="C663" s="5" t="s">
        <v>245</v>
      </c>
      <c r="D663" s="34">
        <f>D664</f>
        <v>615</v>
      </c>
    </row>
    <row r="664" spans="1:4" ht="13.8" x14ac:dyDescent="0.3">
      <c r="A664" s="9" t="s">
        <v>81</v>
      </c>
      <c r="B664" s="5" t="s">
        <v>530</v>
      </c>
      <c r="C664" s="5" t="s">
        <v>83</v>
      </c>
      <c r="D664" s="34">
        <f>D665</f>
        <v>615</v>
      </c>
    </row>
    <row r="665" spans="1:4" ht="13.8" x14ac:dyDescent="0.3">
      <c r="A665" s="9" t="s">
        <v>82</v>
      </c>
      <c r="B665" s="5" t="s">
        <v>530</v>
      </c>
      <c r="C665" s="5" t="s">
        <v>84</v>
      </c>
      <c r="D665" s="34">
        <f>'вед новая '!F1016</f>
        <v>615</v>
      </c>
    </row>
    <row r="666" spans="1:4" x14ac:dyDescent="0.25">
      <c r="A666" s="7" t="s">
        <v>260</v>
      </c>
      <c r="B666" s="5" t="s">
        <v>531</v>
      </c>
      <c r="C666" s="5" t="s">
        <v>245</v>
      </c>
      <c r="D666" s="34">
        <f>D667</f>
        <v>15000</v>
      </c>
    </row>
    <row r="667" spans="1:4" x14ac:dyDescent="0.25">
      <c r="A667" s="8" t="s">
        <v>85</v>
      </c>
      <c r="B667" s="5" t="s">
        <v>531</v>
      </c>
      <c r="C667" s="5" t="s">
        <v>87</v>
      </c>
      <c r="D667" s="34">
        <f>D668</f>
        <v>15000</v>
      </c>
    </row>
    <row r="668" spans="1:4" x14ac:dyDescent="0.25">
      <c r="A668" s="7" t="s">
        <v>261</v>
      </c>
      <c r="B668" s="5" t="s">
        <v>531</v>
      </c>
      <c r="C668" s="5" t="s">
        <v>262</v>
      </c>
      <c r="D668" s="34">
        <f>'вед новая '!F1010</f>
        <v>15000</v>
      </c>
    </row>
    <row r="669" spans="1:4" x14ac:dyDescent="0.25">
      <c r="A669" s="12" t="s">
        <v>668</v>
      </c>
      <c r="B669" s="5" t="s">
        <v>532</v>
      </c>
      <c r="C669" s="5" t="s">
        <v>245</v>
      </c>
      <c r="D669" s="34">
        <f>D670</f>
        <v>17000</v>
      </c>
    </row>
    <row r="670" spans="1:4" x14ac:dyDescent="0.25">
      <c r="A670" s="12" t="s">
        <v>106</v>
      </c>
      <c r="B670" s="5" t="s">
        <v>532</v>
      </c>
      <c r="C670" s="5" t="s">
        <v>107</v>
      </c>
      <c r="D670" s="34">
        <f>D671</f>
        <v>17000</v>
      </c>
    </row>
    <row r="671" spans="1:4" x14ac:dyDescent="0.25">
      <c r="A671" s="12" t="s">
        <v>105</v>
      </c>
      <c r="B671" s="5" t="s">
        <v>532</v>
      </c>
      <c r="C671" s="5" t="s">
        <v>104</v>
      </c>
      <c r="D671" s="34">
        <f>'вед новая '!F1030</f>
        <v>17000</v>
      </c>
    </row>
    <row r="672" spans="1:4" x14ac:dyDescent="0.25">
      <c r="A672" s="12" t="s">
        <v>582</v>
      </c>
      <c r="B672" s="5" t="s">
        <v>583</v>
      </c>
      <c r="C672" s="5"/>
      <c r="D672" s="34">
        <f>D673</f>
        <v>500</v>
      </c>
    </row>
    <row r="673" spans="1:4" ht="13.8" x14ac:dyDescent="0.3">
      <c r="A673" s="9" t="s">
        <v>81</v>
      </c>
      <c r="B673" s="5" t="s">
        <v>583</v>
      </c>
      <c r="C673" s="5" t="s">
        <v>83</v>
      </c>
      <c r="D673" s="34">
        <f>D674</f>
        <v>500</v>
      </c>
    </row>
    <row r="674" spans="1:4" ht="13.8" x14ac:dyDescent="0.3">
      <c r="A674" s="9" t="s">
        <v>82</v>
      </c>
      <c r="B674" s="5" t="s">
        <v>583</v>
      </c>
      <c r="C674" s="5" t="s">
        <v>84</v>
      </c>
      <c r="D674" s="34">
        <f>'вед новая '!F1019</f>
        <v>500</v>
      </c>
    </row>
    <row r="675" spans="1:4" x14ac:dyDescent="0.25">
      <c r="A675" s="12" t="s">
        <v>417</v>
      </c>
      <c r="B675" s="5" t="s">
        <v>533</v>
      </c>
      <c r="C675" s="5"/>
      <c r="D675" s="34">
        <f>D676+D678+D680</f>
        <v>74807</v>
      </c>
    </row>
    <row r="676" spans="1:4" ht="26.4" x14ac:dyDescent="0.3">
      <c r="A676" s="9" t="s">
        <v>79</v>
      </c>
      <c r="B676" s="5" t="s">
        <v>533</v>
      </c>
      <c r="C676" s="5" t="s">
        <v>63</v>
      </c>
      <c r="D676" s="34">
        <f>D677</f>
        <v>68734.5</v>
      </c>
    </row>
    <row r="677" spans="1:4" ht="13.8" x14ac:dyDescent="0.3">
      <c r="A677" s="9" t="s">
        <v>99</v>
      </c>
      <c r="B677" s="5" t="s">
        <v>533</v>
      </c>
      <c r="C677" s="5" t="s">
        <v>100</v>
      </c>
      <c r="D677" s="34">
        <f>'вед новая '!F154</f>
        <v>68734.5</v>
      </c>
    </row>
    <row r="678" spans="1:4" ht="13.8" x14ac:dyDescent="0.3">
      <c r="A678" s="9" t="s">
        <v>81</v>
      </c>
      <c r="B678" s="5" t="s">
        <v>533</v>
      </c>
      <c r="C678" s="5" t="s">
        <v>83</v>
      </c>
      <c r="D678" s="34">
        <f>D679</f>
        <v>6032.5</v>
      </c>
    </row>
    <row r="679" spans="1:4" ht="13.8" x14ac:dyDescent="0.3">
      <c r="A679" s="9" t="s">
        <v>82</v>
      </c>
      <c r="B679" s="5" t="s">
        <v>533</v>
      </c>
      <c r="C679" s="5" t="s">
        <v>84</v>
      </c>
      <c r="D679" s="34">
        <f>'вед новая '!F156</f>
        <v>6032.5</v>
      </c>
    </row>
    <row r="680" spans="1:4" x14ac:dyDescent="0.25">
      <c r="A680" s="8" t="s">
        <v>85</v>
      </c>
      <c r="B680" s="5" t="s">
        <v>533</v>
      </c>
      <c r="C680" s="5" t="s">
        <v>87</v>
      </c>
      <c r="D680" s="34">
        <f>D681</f>
        <v>40</v>
      </c>
    </row>
    <row r="681" spans="1:4" ht="13.8" x14ac:dyDescent="0.3">
      <c r="A681" s="9" t="s">
        <v>86</v>
      </c>
      <c r="B681" s="5" t="s">
        <v>533</v>
      </c>
      <c r="C681" s="5" t="s">
        <v>88</v>
      </c>
      <c r="D681" s="34">
        <f>'вед новая '!F158</f>
        <v>40</v>
      </c>
    </row>
    <row r="682" spans="1:4" ht="27.6" x14ac:dyDescent="0.25">
      <c r="A682" s="27" t="s">
        <v>407</v>
      </c>
      <c r="B682" s="6" t="s">
        <v>280</v>
      </c>
      <c r="C682" s="28"/>
      <c r="D682" s="39">
        <f>D683+D699+D703</f>
        <v>323612.2</v>
      </c>
    </row>
    <row r="683" spans="1:4" x14ac:dyDescent="0.25">
      <c r="A683" s="21" t="s">
        <v>408</v>
      </c>
      <c r="B683" s="6" t="s">
        <v>283</v>
      </c>
      <c r="C683" s="6"/>
      <c r="D683" s="36">
        <f>D684+D690+D693+D696+D687</f>
        <v>216456.80000000002</v>
      </c>
    </row>
    <row r="684" spans="1:4" x14ac:dyDescent="0.25">
      <c r="A684" s="7" t="s">
        <v>718</v>
      </c>
      <c r="B684" s="5" t="s">
        <v>284</v>
      </c>
      <c r="C684" s="5" t="s">
        <v>245</v>
      </c>
      <c r="D684" s="34">
        <f>D685</f>
        <v>140504.5</v>
      </c>
    </row>
    <row r="685" spans="1:4" ht="13.8" x14ac:dyDescent="0.3">
      <c r="A685" s="9" t="s">
        <v>81</v>
      </c>
      <c r="B685" s="5" t="s">
        <v>284</v>
      </c>
      <c r="C685" s="5" t="s">
        <v>83</v>
      </c>
      <c r="D685" s="34">
        <f t="shared" ref="D685" si="9">D686</f>
        <v>140504.5</v>
      </c>
    </row>
    <row r="686" spans="1:4" ht="13.8" x14ac:dyDescent="0.3">
      <c r="A686" s="9" t="s">
        <v>82</v>
      </c>
      <c r="B686" s="5" t="s">
        <v>284</v>
      </c>
      <c r="C686" s="5" t="s">
        <v>84</v>
      </c>
      <c r="D686" s="34">
        <f>'вед новая '!F271</f>
        <v>140504.5</v>
      </c>
    </row>
    <row r="687" spans="1:4" ht="26.4" x14ac:dyDescent="0.25">
      <c r="A687" s="56" t="s">
        <v>734</v>
      </c>
      <c r="B687" s="61" t="s">
        <v>723</v>
      </c>
      <c r="C687" s="60"/>
      <c r="D687" s="38">
        <f>D688</f>
        <v>7425</v>
      </c>
    </row>
    <row r="688" spans="1:4" x14ac:dyDescent="0.25">
      <c r="A688" s="56" t="s">
        <v>458</v>
      </c>
      <c r="B688" s="61" t="s">
        <v>723</v>
      </c>
      <c r="C688" s="61" t="s">
        <v>83</v>
      </c>
      <c r="D688" s="38">
        <f>D689</f>
        <v>7425</v>
      </c>
    </row>
    <row r="689" spans="1:4" x14ac:dyDescent="0.25">
      <c r="A689" s="56" t="s">
        <v>82</v>
      </c>
      <c r="B689" s="61" t="s">
        <v>723</v>
      </c>
      <c r="C689" s="61" t="s">
        <v>84</v>
      </c>
      <c r="D689" s="38">
        <f>'вед новая '!F274</f>
        <v>7425</v>
      </c>
    </row>
    <row r="690" spans="1:4" x14ac:dyDescent="0.25">
      <c r="A690" s="7" t="s">
        <v>714</v>
      </c>
      <c r="B690" s="5" t="s">
        <v>285</v>
      </c>
      <c r="C690" s="5" t="s">
        <v>245</v>
      </c>
      <c r="D690" s="34">
        <f>D691</f>
        <v>50000</v>
      </c>
    </row>
    <row r="691" spans="1:4" ht="13.8" x14ac:dyDescent="0.3">
      <c r="A691" s="9" t="s">
        <v>81</v>
      </c>
      <c r="B691" s="5" t="s">
        <v>285</v>
      </c>
      <c r="C691" s="5" t="s">
        <v>83</v>
      </c>
      <c r="D691" s="34">
        <f>D692</f>
        <v>50000</v>
      </c>
    </row>
    <row r="692" spans="1:4" ht="13.8" x14ac:dyDescent="0.3">
      <c r="A692" s="9" t="s">
        <v>82</v>
      </c>
      <c r="B692" s="5" t="s">
        <v>285</v>
      </c>
      <c r="C692" s="5" t="s">
        <v>84</v>
      </c>
      <c r="D692" s="34">
        <f>'вед новая '!F277</f>
        <v>50000</v>
      </c>
    </row>
    <row r="693" spans="1:4" ht="26.4" x14ac:dyDescent="0.3">
      <c r="A693" s="9" t="s">
        <v>716</v>
      </c>
      <c r="B693" s="48" t="s">
        <v>715</v>
      </c>
      <c r="C693" s="48"/>
      <c r="D693" s="38">
        <f>D694</f>
        <v>10822.2</v>
      </c>
    </row>
    <row r="694" spans="1:4" ht="13.8" x14ac:dyDescent="0.3">
      <c r="A694" s="9" t="s">
        <v>81</v>
      </c>
      <c r="B694" s="48" t="s">
        <v>715</v>
      </c>
      <c r="C694" s="48" t="s">
        <v>83</v>
      </c>
      <c r="D694" s="38">
        <f>D695</f>
        <v>10822.2</v>
      </c>
    </row>
    <row r="695" spans="1:4" ht="13.8" x14ac:dyDescent="0.3">
      <c r="A695" s="9" t="s">
        <v>82</v>
      </c>
      <c r="B695" s="48" t="s">
        <v>715</v>
      </c>
      <c r="C695" s="48" t="s">
        <v>84</v>
      </c>
      <c r="D695" s="38">
        <f>'вед новая '!F280</f>
        <v>10822.2</v>
      </c>
    </row>
    <row r="696" spans="1:4" ht="13.8" x14ac:dyDescent="0.3">
      <c r="A696" s="9" t="s">
        <v>694</v>
      </c>
      <c r="B696" s="5" t="s">
        <v>719</v>
      </c>
      <c r="C696" s="48"/>
      <c r="D696" s="38">
        <f>D697</f>
        <v>7705.1</v>
      </c>
    </row>
    <row r="697" spans="1:4" ht="13.8" x14ac:dyDescent="0.3">
      <c r="A697" s="9" t="s">
        <v>81</v>
      </c>
      <c r="B697" s="5" t="s">
        <v>719</v>
      </c>
      <c r="C697" s="48" t="s">
        <v>83</v>
      </c>
      <c r="D697" s="38">
        <f>D698</f>
        <v>7705.1</v>
      </c>
    </row>
    <row r="698" spans="1:4" ht="13.8" x14ac:dyDescent="0.3">
      <c r="A698" s="9" t="s">
        <v>82</v>
      </c>
      <c r="B698" s="5" t="s">
        <v>719</v>
      </c>
      <c r="C698" s="48" t="s">
        <v>84</v>
      </c>
      <c r="D698" s="38">
        <f>'вед новая '!F283</f>
        <v>7705.1</v>
      </c>
    </row>
    <row r="699" spans="1:4" ht="26.4" x14ac:dyDescent="0.25">
      <c r="A699" s="31" t="s">
        <v>409</v>
      </c>
      <c r="B699" s="6" t="s">
        <v>281</v>
      </c>
      <c r="C699" s="6"/>
      <c r="D699" s="36">
        <f t="shared" ref="D699:D701" si="10">D700</f>
        <v>81155.399999999994</v>
      </c>
    </row>
    <row r="700" spans="1:4" ht="26.4" x14ac:dyDescent="0.25">
      <c r="A700" s="17" t="s">
        <v>609</v>
      </c>
      <c r="B700" s="5" t="s">
        <v>282</v>
      </c>
      <c r="C700" s="5" t="s">
        <v>245</v>
      </c>
      <c r="D700" s="34">
        <f t="shared" si="10"/>
        <v>81155.399999999994</v>
      </c>
    </row>
    <row r="701" spans="1:4" ht="13.8" x14ac:dyDescent="0.3">
      <c r="A701" s="9" t="s">
        <v>81</v>
      </c>
      <c r="B701" s="5" t="s">
        <v>282</v>
      </c>
      <c r="C701" s="5" t="s">
        <v>83</v>
      </c>
      <c r="D701" s="34">
        <f t="shared" si="10"/>
        <v>81155.399999999994</v>
      </c>
    </row>
    <row r="702" spans="1:4" ht="13.8" x14ac:dyDescent="0.3">
      <c r="A702" s="9" t="s">
        <v>82</v>
      </c>
      <c r="B702" s="5" t="s">
        <v>282</v>
      </c>
      <c r="C702" s="5" t="s">
        <v>84</v>
      </c>
      <c r="D702" s="34">
        <f>'вед новая '!F265</f>
        <v>81155.399999999994</v>
      </c>
    </row>
    <row r="703" spans="1:4" ht="13.8" x14ac:dyDescent="0.3">
      <c r="A703" s="22" t="s">
        <v>634</v>
      </c>
      <c r="B703" s="6" t="s">
        <v>635</v>
      </c>
      <c r="C703" s="6"/>
      <c r="D703" s="36">
        <f t="shared" ref="D703:D705" si="11">D704</f>
        <v>26000</v>
      </c>
    </row>
    <row r="704" spans="1:4" ht="13.8" x14ac:dyDescent="0.3">
      <c r="A704" s="9" t="s">
        <v>608</v>
      </c>
      <c r="B704" s="5" t="s">
        <v>636</v>
      </c>
      <c r="C704" s="5" t="s">
        <v>245</v>
      </c>
      <c r="D704" s="34">
        <f t="shared" si="11"/>
        <v>26000</v>
      </c>
    </row>
    <row r="705" spans="1:4" ht="13.8" x14ac:dyDescent="0.3">
      <c r="A705" s="9" t="s">
        <v>81</v>
      </c>
      <c r="B705" s="5" t="s">
        <v>636</v>
      </c>
      <c r="C705" s="5" t="s">
        <v>83</v>
      </c>
      <c r="D705" s="34">
        <f t="shared" si="11"/>
        <v>26000</v>
      </c>
    </row>
    <row r="706" spans="1:4" ht="13.8" x14ac:dyDescent="0.3">
      <c r="A706" s="9" t="s">
        <v>82</v>
      </c>
      <c r="B706" s="5" t="s">
        <v>636</v>
      </c>
      <c r="C706" s="5" t="s">
        <v>84</v>
      </c>
      <c r="D706" s="34">
        <f>'вед новая '!F287</f>
        <v>26000</v>
      </c>
    </row>
    <row r="707" spans="1:4" ht="13.8" x14ac:dyDescent="0.25">
      <c r="A707" s="27" t="s">
        <v>662</v>
      </c>
      <c r="B707" s="6" t="s">
        <v>289</v>
      </c>
      <c r="C707" s="28"/>
      <c r="D707" s="39">
        <f>D715+D740+D99+D6332+D708+D744</f>
        <v>203932</v>
      </c>
    </row>
    <row r="708" spans="1:4" ht="13.8" x14ac:dyDescent="0.3">
      <c r="A708" s="19" t="s">
        <v>604</v>
      </c>
      <c r="B708" s="6" t="s">
        <v>605</v>
      </c>
      <c r="C708" s="28"/>
      <c r="D708" s="39">
        <f>D712+D709</f>
        <v>2562</v>
      </c>
    </row>
    <row r="709" spans="1:4" ht="13.8" x14ac:dyDescent="0.3">
      <c r="A709" s="15" t="s">
        <v>759</v>
      </c>
      <c r="B709" s="48" t="s">
        <v>760</v>
      </c>
      <c r="C709" s="48"/>
      <c r="D709" s="38">
        <f>D710</f>
        <v>500</v>
      </c>
    </row>
    <row r="710" spans="1:4" ht="13.8" x14ac:dyDescent="0.3">
      <c r="A710" s="9" t="s">
        <v>81</v>
      </c>
      <c r="B710" s="48" t="s">
        <v>760</v>
      </c>
      <c r="C710" s="48" t="s">
        <v>83</v>
      </c>
      <c r="D710" s="38">
        <f>D711</f>
        <v>500</v>
      </c>
    </row>
    <row r="711" spans="1:4" ht="13.8" x14ac:dyDescent="0.3">
      <c r="A711" s="9" t="s">
        <v>82</v>
      </c>
      <c r="B711" s="48" t="s">
        <v>760</v>
      </c>
      <c r="C711" s="48" t="s">
        <v>84</v>
      </c>
      <c r="D711" s="38">
        <f>'вед новая '!F441</f>
        <v>500</v>
      </c>
    </row>
    <row r="712" spans="1:4" ht="13.8" x14ac:dyDescent="0.3">
      <c r="A712" s="9" t="s">
        <v>570</v>
      </c>
      <c r="B712" s="48" t="s">
        <v>606</v>
      </c>
      <c r="C712" s="5"/>
      <c r="D712" s="34">
        <f t="shared" ref="D712:D713" si="12">D713</f>
        <v>2062</v>
      </c>
    </row>
    <row r="713" spans="1:4" ht="13.8" x14ac:dyDescent="0.3">
      <c r="A713" s="9" t="s">
        <v>81</v>
      </c>
      <c r="B713" s="48" t="s">
        <v>606</v>
      </c>
      <c r="C713" s="5" t="s">
        <v>83</v>
      </c>
      <c r="D713" s="34">
        <f t="shared" si="12"/>
        <v>2062</v>
      </c>
    </row>
    <row r="714" spans="1:4" ht="13.8" x14ac:dyDescent="0.3">
      <c r="A714" s="9" t="s">
        <v>82</v>
      </c>
      <c r="B714" s="48" t="s">
        <v>606</v>
      </c>
      <c r="C714" s="5" t="s">
        <v>84</v>
      </c>
      <c r="D714" s="34">
        <f>'вед новая '!F444</f>
        <v>2062</v>
      </c>
    </row>
    <row r="715" spans="1:4" ht="13.8" x14ac:dyDescent="0.3">
      <c r="A715" s="19" t="s">
        <v>371</v>
      </c>
      <c r="B715" s="6" t="s">
        <v>292</v>
      </c>
      <c r="C715" s="6"/>
      <c r="D715" s="36">
        <f>D716+D719+D722+D725+D728+D731+D734+D737</f>
        <v>187850</v>
      </c>
    </row>
    <row r="716" spans="1:4" ht="13.8" x14ac:dyDescent="0.3">
      <c r="A716" s="9" t="s">
        <v>425</v>
      </c>
      <c r="B716" s="5" t="s">
        <v>607</v>
      </c>
      <c r="C716" s="5"/>
      <c r="D716" s="34">
        <f>D717</f>
        <v>22000</v>
      </c>
    </row>
    <row r="717" spans="1:4" ht="13.8" x14ac:dyDescent="0.3">
      <c r="A717" s="9" t="s">
        <v>89</v>
      </c>
      <c r="B717" s="5" t="s">
        <v>607</v>
      </c>
      <c r="C717" s="5" t="s">
        <v>90</v>
      </c>
      <c r="D717" s="34">
        <f>D718</f>
        <v>22000</v>
      </c>
    </row>
    <row r="718" spans="1:4" ht="13.8" x14ac:dyDescent="0.3">
      <c r="A718" s="15" t="s">
        <v>96</v>
      </c>
      <c r="B718" s="5" t="s">
        <v>607</v>
      </c>
      <c r="C718" s="5" t="s">
        <v>97</v>
      </c>
      <c r="D718" s="34">
        <f>'вед новая '!F448</f>
        <v>22000</v>
      </c>
    </row>
    <row r="719" spans="1:4" ht="13.8" x14ac:dyDescent="0.3">
      <c r="A719" s="9" t="s">
        <v>375</v>
      </c>
      <c r="B719" s="5" t="s">
        <v>293</v>
      </c>
      <c r="C719" s="5"/>
      <c r="D719" s="34">
        <f>D720</f>
        <v>4300</v>
      </c>
    </row>
    <row r="720" spans="1:4" ht="13.8" x14ac:dyDescent="0.3">
      <c r="A720" s="9" t="s">
        <v>81</v>
      </c>
      <c r="B720" s="5" t="s">
        <v>293</v>
      </c>
      <c r="C720" s="5" t="s">
        <v>83</v>
      </c>
      <c r="D720" s="34">
        <f>D721</f>
        <v>4300</v>
      </c>
    </row>
    <row r="721" spans="1:4" ht="13.8" x14ac:dyDescent="0.3">
      <c r="A721" s="9" t="s">
        <v>82</v>
      </c>
      <c r="B721" s="5" t="s">
        <v>293</v>
      </c>
      <c r="C721" s="5" t="s">
        <v>84</v>
      </c>
      <c r="D721" s="34">
        <f>'вед новая '!F451</f>
        <v>4300</v>
      </c>
    </row>
    <row r="722" spans="1:4" ht="13.8" x14ac:dyDescent="0.3">
      <c r="A722" s="9" t="s">
        <v>376</v>
      </c>
      <c r="B722" s="5" t="s">
        <v>379</v>
      </c>
      <c r="C722" s="5"/>
      <c r="D722" s="34">
        <f>D723</f>
        <v>6000</v>
      </c>
    </row>
    <row r="723" spans="1:4" ht="13.8" x14ac:dyDescent="0.3">
      <c r="A723" s="9" t="s">
        <v>81</v>
      </c>
      <c r="B723" s="5" t="s">
        <v>379</v>
      </c>
      <c r="C723" s="5" t="s">
        <v>83</v>
      </c>
      <c r="D723" s="34">
        <f>D724</f>
        <v>6000</v>
      </c>
    </row>
    <row r="724" spans="1:4" ht="13.8" x14ac:dyDescent="0.3">
      <c r="A724" s="9" t="s">
        <v>82</v>
      </c>
      <c r="B724" s="5" t="s">
        <v>379</v>
      </c>
      <c r="C724" s="5" t="s">
        <v>84</v>
      </c>
      <c r="D724" s="34">
        <f>'вед новая '!F454</f>
        <v>6000</v>
      </c>
    </row>
    <row r="725" spans="1:4" ht="13.8" x14ac:dyDescent="0.3">
      <c r="A725" s="9" t="s">
        <v>381</v>
      </c>
      <c r="B725" s="5" t="s">
        <v>380</v>
      </c>
      <c r="C725" s="5"/>
      <c r="D725" s="34">
        <f>D726</f>
        <v>97000</v>
      </c>
    </row>
    <row r="726" spans="1:4" ht="13.8" x14ac:dyDescent="0.3">
      <c r="A726" s="9" t="s">
        <v>81</v>
      </c>
      <c r="B726" s="5" t="s">
        <v>380</v>
      </c>
      <c r="C726" s="5" t="s">
        <v>83</v>
      </c>
      <c r="D726" s="34">
        <f>D727</f>
        <v>97000</v>
      </c>
    </row>
    <row r="727" spans="1:4" ht="13.8" x14ac:dyDescent="0.3">
      <c r="A727" s="9" t="s">
        <v>82</v>
      </c>
      <c r="B727" s="5" t="s">
        <v>380</v>
      </c>
      <c r="C727" s="5" t="s">
        <v>84</v>
      </c>
      <c r="D727" s="34">
        <f>'вед новая '!F457</f>
        <v>97000</v>
      </c>
    </row>
    <row r="728" spans="1:4" ht="13.8" x14ac:dyDescent="0.3">
      <c r="A728" s="9" t="s">
        <v>377</v>
      </c>
      <c r="B728" s="5" t="s">
        <v>382</v>
      </c>
      <c r="C728" s="5"/>
      <c r="D728" s="34">
        <f>D729</f>
        <v>3500</v>
      </c>
    </row>
    <row r="729" spans="1:4" ht="13.8" x14ac:dyDescent="0.3">
      <c r="A729" s="9" t="s">
        <v>81</v>
      </c>
      <c r="B729" s="5" t="s">
        <v>382</v>
      </c>
      <c r="C729" s="5" t="s">
        <v>83</v>
      </c>
      <c r="D729" s="34">
        <f>D730</f>
        <v>3500</v>
      </c>
    </row>
    <row r="730" spans="1:4" ht="13.8" x14ac:dyDescent="0.3">
      <c r="A730" s="9" t="s">
        <v>82</v>
      </c>
      <c r="B730" s="5" t="s">
        <v>382</v>
      </c>
      <c r="C730" s="5" t="s">
        <v>84</v>
      </c>
      <c r="D730" s="34">
        <f>'вед новая '!F460</f>
        <v>3500</v>
      </c>
    </row>
    <row r="731" spans="1:4" ht="13.8" x14ac:dyDescent="0.3">
      <c r="A731" s="9" t="s">
        <v>378</v>
      </c>
      <c r="B731" s="5" t="s">
        <v>383</v>
      </c>
      <c r="C731" s="5"/>
      <c r="D731" s="34">
        <f>D732</f>
        <v>7550</v>
      </c>
    </row>
    <row r="732" spans="1:4" ht="13.8" x14ac:dyDescent="0.3">
      <c r="A732" s="9" t="s">
        <v>81</v>
      </c>
      <c r="B732" s="5" t="s">
        <v>383</v>
      </c>
      <c r="C732" s="5" t="s">
        <v>83</v>
      </c>
      <c r="D732" s="34">
        <f>D733</f>
        <v>7550</v>
      </c>
    </row>
    <row r="733" spans="1:4" ht="13.8" x14ac:dyDescent="0.3">
      <c r="A733" s="9" t="s">
        <v>82</v>
      </c>
      <c r="B733" s="5" t="s">
        <v>383</v>
      </c>
      <c r="C733" s="5" t="s">
        <v>84</v>
      </c>
      <c r="D733" s="34">
        <f>'вед новая '!F463</f>
        <v>7550</v>
      </c>
    </row>
    <row r="734" spans="1:4" ht="13.8" x14ac:dyDescent="0.3">
      <c r="A734" s="9" t="s">
        <v>589</v>
      </c>
      <c r="B734" s="5" t="s">
        <v>384</v>
      </c>
      <c r="C734" s="5"/>
      <c r="D734" s="34">
        <f>D735</f>
        <v>36500</v>
      </c>
    </row>
    <row r="735" spans="1:4" ht="13.8" x14ac:dyDescent="0.3">
      <c r="A735" s="9" t="s">
        <v>81</v>
      </c>
      <c r="B735" s="5" t="s">
        <v>384</v>
      </c>
      <c r="C735" s="5" t="s">
        <v>83</v>
      </c>
      <c r="D735" s="34">
        <f>D736</f>
        <v>36500</v>
      </c>
    </row>
    <row r="736" spans="1:4" ht="13.8" x14ac:dyDescent="0.3">
      <c r="A736" s="9" t="s">
        <v>82</v>
      </c>
      <c r="B736" s="5" t="s">
        <v>384</v>
      </c>
      <c r="C736" s="5" t="s">
        <v>84</v>
      </c>
      <c r="D736" s="34">
        <f>'вед новая '!F466</f>
        <v>36500</v>
      </c>
    </row>
    <row r="737" spans="1:4" ht="13.8" x14ac:dyDescent="0.3">
      <c r="A737" s="9" t="s">
        <v>588</v>
      </c>
      <c r="B737" s="5" t="s">
        <v>385</v>
      </c>
      <c r="C737" s="5"/>
      <c r="D737" s="34">
        <f>D738</f>
        <v>11000</v>
      </c>
    </row>
    <row r="738" spans="1:4" ht="13.8" x14ac:dyDescent="0.3">
      <c r="A738" s="9" t="s">
        <v>81</v>
      </c>
      <c r="B738" s="5" t="s">
        <v>385</v>
      </c>
      <c r="C738" s="5" t="s">
        <v>83</v>
      </c>
      <c r="D738" s="34">
        <f>D739</f>
        <v>11000</v>
      </c>
    </row>
    <row r="739" spans="1:4" ht="13.8" x14ac:dyDescent="0.3">
      <c r="A739" s="9" t="s">
        <v>82</v>
      </c>
      <c r="B739" s="5" t="s">
        <v>385</v>
      </c>
      <c r="C739" s="5" t="s">
        <v>84</v>
      </c>
      <c r="D739" s="34">
        <f>'вед новая '!F469</f>
        <v>11000</v>
      </c>
    </row>
    <row r="740" spans="1:4" ht="13.8" x14ac:dyDescent="0.3">
      <c r="A740" s="22" t="s">
        <v>372</v>
      </c>
      <c r="B740" s="6" t="s">
        <v>315</v>
      </c>
      <c r="C740" s="6"/>
      <c r="D740" s="36">
        <f t="shared" ref="D740:D742" si="13">D741</f>
        <v>13500</v>
      </c>
    </row>
    <row r="741" spans="1:4" ht="13.8" x14ac:dyDescent="0.3">
      <c r="A741" s="9" t="s">
        <v>373</v>
      </c>
      <c r="B741" s="5" t="s">
        <v>374</v>
      </c>
      <c r="C741" s="5"/>
      <c r="D741" s="34">
        <f t="shared" si="13"/>
        <v>13500</v>
      </c>
    </row>
    <row r="742" spans="1:4" x14ac:dyDescent="0.25">
      <c r="A742" s="8" t="s">
        <v>85</v>
      </c>
      <c r="B742" s="5" t="s">
        <v>374</v>
      </c>
      <c r="C742" s="5" t="s">
        <v>87</v>
      </c>
      <c r="D742" s="34">
        <f t="shared" si="13"/>
        <v>13500</v>
      </c>
    </row>
    <row r="743" spans="1:4" ht="26.4" x14ac:dyDescent="0.25">
      <c r="A743" s="7" t="s">
        <v>123</v>
      </c>
      <c r="B743" s="5" t="s">
        <v>374</v>
      </c>
      <c r="C743" s="5" t="s">
        <v>43</v>
      </c>
      <c r="D743" s="34">
        <f>'вед новая '!F323</f>
        <v>13500</v>
      </c>
    </row>
    <row r="744" spans="1:4" ht="13.8" x14ac:dyDescent="0.3">
      <c r="A744" s="22" t="s">
        <v>410</v>
      </c>
      <c r="B744" s="6" t="s">
        <v>535</v>
      </c>
      <c r="C744" s="6"/>
      <c r="D744" s="36">
        <f t="shared" ref="D744:D746" si="14">D745</f>
        <v>20</v>
      </c>
    </row>
    <row r="745" spans="1:4" ht="13.8" x14ac:dyDescent="0.3">
      <c r="A745" s="9" t="s">
        <v>534</v>
      </c>
      <c r="B745" s="5" t="s">
        <v>536</v>
      </c>
      <c r="C745" s="5"/>
      <c r="D745" s="34">
        <f t="shared" si="14"/>
        <v>20</v>
      </c>
    </row>
    <row r="746" spans="1:4" ht="13.8" x14ac:dyDescent="0.3">
      <c r="A746" s="9" t="s">
        <v>81</v>
      </c>
      <c r="B746" s="5" t="s">
        <v>536</v>
      </c>
      <c r="C746" s="5" t="s">
        <v>83</v>
      </c>
      <c r="D746" s="34">
        <f t="shared" si="14"/>
        <v>20</v>
      </c>
    </row>
    <row r="747" spans="1:4" ht="13.8" x14ac:dyDescent="0.3">
      <c r="A747" s="9" t="s">
        <v>82</v>
      </c>
      <c r="B747" s="5" t="s">
        <v>536</v>
      </c>
      <c r="C747" s="5" t="s">
        <v>84</v>
      </c>
      <c r="D747" s="34">
        <f>'вед новая '!F767</f>
        <v>20</v>
      </c>
    </row>
    <row r="748" spans="1:4" ht="15" customHeight="1" x14ac:dyDescent="0.25">
      <c r="A748" s="27" t="s">
        <v>411</v>
      </c>
      <c r="B748" s="6" t="s">
        <v>166</v>
      </c>
      <c r="C748" s="28"/>
      <c r="D748" s="39">
        <f>D749+D765</f>
        <v>73317.7</v>
      </c>
    </row>
    <row r="749" spans="1:4" ht="26.4" x14ac:dyDescent="0.25">
      <c r="A749" s="21" t="s">
        <v>703</v>
      </c>
      <c r="B749" s="6" t="s">
        <v>538</v>
      </c>
      <c r="C749" s="6"/>
      <c r="D749" s="36">
        <f>D750+D753+D756+D759+D762</f>
        <v>10873.7</v>
      </c>
    </row>
    <row r="750" spans="1:4" ht="26.4" x14ac:dyDescent="0.25">
      <c r="A750" s="7" t="s">
        <v>317</v>
      </c>
      <c r="B750" s="5" t="s">
        <v>539</v>
      </c>
      <c r="C750" s="5"/>
      <c r="D750" s="34">
        <f>D751</f>
        <v>2560</v>
      </c>
    </row>
    <row r="751" spans="1:4" ht="13.8" x14ac:dyDescent="0.3">
      <c r="A751" s="9" t="s">
        <v>81</v>
      </c>
      <c r="B751" s="5" t="s">
        <v>539</v>
      </c>
      <c r="C751" s="5" t="s">
        <v>83</v>
      </c>
      <c r="D751" s="34">
        <f>D752</f>
        <v>2560</v>
      </c>
    </row>
    <row r="752" spans="1:4" ht="13.8" x14ac:dyDescent="0.3">
      <c r="A752" s="9" t="s">
        <v>82</v>
      </c>
      <c r="B752" s="5" t="s">
        <v>539</v>
      </c>
      <c r="C752" s="5" t="s">
        <v>84</v>
      </c>
      <c r="D752" s="34">
        <f>'вед новая '!F293</f>
        <v>2560</v>
      </c>
    </row>
    <row r="753" spans="1:4" ht="26.4" x14ac:dyDescent="0.25">
      <c r="A753" s="8" t="s">
        <v>323</v>
      </c>
      <c r="B753" s="5" t="s">
        <v>541</v>
      </c>
      <c r="C753" s="5"/>
      <c r="D753" s="34">
        <f>D754</f>
        <v>198</v>
      </c>
    </row>
    <row r="754" spans="1:4" ht="13.8" x14ac:dyDescent="0.3">
      <c r="A754" s="9" t="s">
        <v>81</v>
      </c>
      <c r="B754" s="5" t="s">
        <v>541</v>
      </c>
      <c r="C754" s="5" t="s">
        <v>83</v>
      </c>
      <c r="D754" s="34">
        <f>D755</f>
        <v>198</v>
      </c>
    </row>
    <row r="755" spans="1:4" ht="13.8" x14ac:dyDescent="0.3">
      <c r="A755" s="9" t="s">
        <v>82</v>
      </c>
      <c r="B755" s="5" t="s">
        <v>541</v>
      </c>
      <c r="C755" s="5" t="s">
        <v>84</v>
      </c>
      <c r="D755" s="34">
        <f>'вед новая '!F296</f>
        <v>198</v>
      </c>
    </row>
    <row r="756" spans="1:4" ht="26.4" x14ac:dyDescent="0.25">
      <c r="A756" s="8" t="s">
        <v>704</v>
      </c>
      <c r="B756" s="5" t="s">
        <v>540</v>
      </c>
      <c r="C756" s="5"/>
      <c r="D756" s="34">
        <f>D757</f>
        <v>1125</v>
      </c>
    </row>
    <row r="757" spans="1:4" ht="13.8" x14ac:dyDescent="0.3">
      <c r="A757" s="9" t="s">
        <v>81</v>
      </c>
      <c r="B757" s="5" t="s">
        <v>540</v>
      </c>
      <c r="C757" s="5" t="s">
        <v>83</v>
      </c>
      <c r="D757" s="34">
        <f>D758</f>
        <v>1125</v>
      </c>
    </row>
    <row r="758" spans="1:4" ht="13.8" x14ac:dyDescent="0.3">
      <c r="A758" s="9" t="s">
        <v>82</v>
      </c>
      <c r="B758" s="5" t="s">
        <v>540</v>
      </c>
      <c r="C758" s="5" t="s">
        <v>84</v>
      </c>
      <c r="D758" s="34">
        <f>'вед новая '!F299</f>
        <v>1125</v>
      </c>
    </row>
    <row r="759" spans="1:4" ht="26.4" x14ac:dyDescent="0.3">
      <c r="A759" s="9" t="s">
        <v>537</v>
      </c>
      <c r="B759" s="5" t="s">
        <v>542</v>
      </c>
      <c r="C759" s="5"/>
      <c r="D759" s="34">
        <f>D760</f>
        <v>6940.7</v>
      </c>
    </row>
    <row r="760" spans="1:4" ht="13.8" x14ac:dyDescent="0.3">
      <c r="A760" s="9" t="s">
        <v>81</v>
      </c>
      <c r="B760" s="5" t="s">
        <v>542</v>
      </c>
      <c r="C760" s="5" t="s">
        <v>83</v>
      </c>
      <c r="D760" s="34">
        <f>D761</f>
        <v>6940.7</v>
      </c>
    </row>
    <row r="761" spans="1:4" ht="13.8" x14ac:dyDescent="0.3">
      <c r="A761" s="9" t="s">
        <v>82</v>
      </c>
      <c r="B761" s="5" t="s">
        <v>542</v>
      </c>
      <c r="C761" s="5" t="s">
        <v>84</v>
      </c>
      <c r="D761" s="34">
        <f>'вед новая '!F302</f>
        <v>6940.7</v>
      </c>
    </row>
    <row r="762" spans="1:4" ht="42" customHeight="1" x14ac:dyDescent="0.3">
      <c r="A762" s="9" t="s">
        <v>318</v>
      </c>
      <c r="B762" s="5" t="s">
        <v>543</v>
      </c>
      <c r="C762" s="5"/>
      <c r="D762" s="34">
        <f>D763</f>
        <v>50</v>
      </c>
    </row>
    <row r="763" spans="1:4" ht="13.8" x14ac:dyDescent="0.3">
      <c r="A763" s="9" t="s">
        <v>81</v>
      </c>
      <c r="B763" s="5" t="s">
        <v>543</v>
      </c>
      <c r="C763" s="5" t="s">
        <v>83</v>
      </c>
      <c r="D763" s="34">
        <f>D764</f>
        <v>50</v>
      </c>
    </row>
    <row r="764" spans="1:4" ht="13.8" x14ac:dyDescent="0.3">
      <c r="A764" s="9" t="s">
        <v>82</v>
      </c>
      <c r="B764" s="5" t="s">
        <v>543</v>
      </c>
      <c r="C764" s="5" t="s">
        <v>84</v>
      </c>
      <c r="D764" s="34">
        <f>'вед новая '!F305</f>
        <v>50</v>
      </c>
    </row>
    <row r="765" spans="1:4" ht="39.6" x14ac:dyDescent="0.25">
      <c r="A765" s="25" t="s">
        <v>225</v>
      </c>
      <c r="B765" s="6" t="s">
        <v>544</v>
      </c>
      <c r="C765" s="6" t="s">
        <v>245</v>
      </c>
      <c r="D765" s="36">
        <f>D767+D772+D769</f>
        <v>62444</v>
      </c>
    </row>
    <row r="766" spans="1:4" x14ac:dyDescent="0.25">
      <c r="A766" s="11" t="s">
        <v>328</v>
      </c>
      <c r="B766" s="5" t="s">
        <v>545</v>
      </c>
      <c r="C766" s="6"/>
      <c r="D766" s="38">
        <f>D767</f>
        <v>60144</v>
      </c>
    </row>
    <row r="767" spans="1:4" ht="13.8" x14ac:dyDescent="0.3">
      <c r="A767" s="9" t="s">
        <v>89</v>
      </c>
      <c r="B767" s="5" t="s">
        <v>545</v>
      </c>
      <c r="C767" s="5" t="s">
        <v>90</v>
      </c>
      <c r="D767" s="34">
        <f>D768</f>
        <v>60144</v>
      </c>
    </row>
    <row r="768" spans="1:4" ht="13.8" x14ac:dyDescent="0.3">
      <c r="A768" s="9" t="s">
        <v>92</v>
      </c>
      <c r="B768" s="5" t="s">
        <v>545</v>
      </c>
      <c r="C768" s="5" t="s">
        <v>91</v>
      </c>
      <c r="D768" s="34">
        <f>'вед новая '!F163</f>
        <v>60144</v>
      </c>
    </row>
    <row r="769" spans="1:4" ht="13.8" x14ac:dyDescent="0.3">
      <c r="A769" s="9" t="s">
        <v>584</v>
      </c>
      <c r="B769" s="5" t="s">
        <v>585</v>
      </c>
      <c r="C769" s="5"/>
      <c r="D769" s="34">
        <f>D770</f>
        <v>1000</v>
      </c>
    </row>
    <row r="770" spans="1:4" ht="13.8" x14ac:dyDescent="0.3">
      <c r="A770" s="9" t="s">
        <v>89</v>
      </c>
      <c r="B770" s="5" t="s">
        <v>585</v>
      </c>
      <c r="C770" s="5" t="s">
        <v>90</v>
      </c>
      <c r="D770" s="34">
        <f>D771</f>
        <v>1000</v>
      </c>
    </row>
    <row r="771" spans="1:4" ht="13.8" x14ac:dyDescent="0.3">
      <c r="A771" s="9" t="s">
        <v>92</v>
      </c>
      <c r="B771" s="5" t="s">
        <v>585</v>
      </c>
      <c r="C771" s="5" t="s">
        <v>91</v>
      </c>
      <c r="D771" s="34">
        <f>'вед новая '!F166</f>
        <v>1000</v>
      </c>
    </row>
    <row r="772" spans="1:4" ht="28.2" customHeight="1" x14ac:dyDescent="0.3">
      <c r="A772" s="9" t="s">
        <v>546</v>
      </c>
      <c r="B772" s="5" t="s">
        <v>547</v>
      </c>
      <c r="C772" s="5"/>
      <c r="D772" s="34">
        <f>D773</f>
        <v>1300</v>
      </c>
    </row>
    <row r="773" spans="1:4" ht="13.8" x14ac:dyDescent="0.3">
      <c r="A773" s="9" t="s">
        <v>89</v>
      </c>
      <c r="B773" s="5" t="s">
        <v>547</v>
      </c>
      <c r="C773" s="5" t="s">
        <v>90</v>
      </c>
      <c r="D773" s="34">
        <f>D774</f>
        <v>1300</v>
      </c>
    </row>
    <row r="774" spans="1:4" ht="13.8" x14ac:dyDescent="0.3">
      <c r="A774" s="9" t="s">
        <v>92</v>
      </c>
      <c r="B774" s="5" t="s">
        <v>547</v>
      </c>
      <c r="C774" s="5" t="s">
        <v>91</v>
      </c>
      <c r="D774" s="34">
        <f>'вед новая '!F169</f>
        <v>1300</v>
      </c>
    </row>
    <row r="775" spans="1:4" ht="13.8" x14ac:dyDescent="0.25">
      <c r="A775" s="29" t="s">
        <v>412</v>
      </c>
      <c r="B775" s="6" t="s">
        <v>173</v>
      </c>
      <c r="C775" s="28"/>
      <c r="D775" s="39">
        <f>D776+D795</f>
        <v>92475</v>
      </c>
    </row>
    <row r="776" spans="1:4" x14ac:dyDescent="0.25">
      <c r="A776" s="20" t="s">
        <v>413</v>
      </c>
      <c r="B776" s="6" t="s">
        <v>195</v>
      </c>
      <c r="C776" s="6"/>
      <c r="D776" s="36">
        <f>D777+D786+D789+D792</f>
        <v>77698</v>
      </c>
    </row>
    <row r="777" spans="1:4" x14ac:dyDescent="0.25">
      <c r="A777" s="7" t="s">
        <v>134</v>
      </c>
      <c r="B777" s="5" t="s">
        <v>196</v>
      </c>
      <c r="C777" s="5" t="s">
        <v>245</v>
      </c>
      <c r="D777" s="34">
        <f>D782+D778+D780+D784</f>
        <v>75437</v>
      </c>
    </row>
    <row r="778" spans="1:4" ht="26.4" hidden="1" x14ac:dyDescent="0.3">
      <c r="A778" s="9" t="s">
        <v>79</v>
      </c>
      <c r="B778" s="5" t="s">
        <v>196</v>
      </c>
      <c r="C778" s="5" t="s">
        <v>63</v>
      </c>
      <c r="D778" s="34">
        <f>D779</f>
        <v>0</v>
      </c>
    </row>
    <row r="779" spans="1:4" ht="13.8" hidden="1" x14ac:dyDescent="0.3">
      <c r="A779" s="9" t="s">
        <v>99</v>
      </c>
      <c r="B779" s="5" t="s">
        <v>196</v>
      </c>
      <c r="C779" s="5" t="s">
        <v>100</v>
      </c>
      <c r="D779" s="34">
        <f>'вед новая '!F710</f>
        <v>0</v>
      </c>
    </row>
    <row r="780" spans="1:4" ht="13.8" hidden="1" x14ac:dyDescent="0.3">
      <c r="A780" s="9" t="s">
        <v>81</v>
      </c>
      <c r="B780" s="5" t="s">
        <v>196</v>
      </c>
      <c r="C780" s="5" t="s">
        <v>83</v>
      </c>
      <c r="D780" s="34">
        <f>D781</f>
        <v>0</v>
      </c>
    </row>
    <row r="781" spans="1:4" ht="13.8" hidden="1" x14ac:dyDescent="0.3">
      <c r="A781" s="9" t="s">
        <v>82</v>
      </c>
      <c r="B781" s="5" t="s">
        <v>196</v>
      </c>
      <c r="C781" s="5" t="s">
        <v>84</v>
      </c>
      <c r="D781" s="34">
        <f>'вед новая '!F712</f>
        <v>0</v>
      </c>
    </row>
    <row r="782" spans="1:4" ht="13.8" x14ac:dyDescent="0.3">
      <c r="A782" s="9" t="s">
        <v>89</v>
      </c>
      <c r="B782" s="5" t="s">
        <v>196</v>
      </c>
      <c r="C782" s="5" t="s">
        <v>90</v>
      </c>
      <c r="D782" s="34">
        <f>D783</f>
        <v>75437</v>
      </c>
    </row>
    <row r="783" spans="1:4" ht="13.8" x14ac:dyDescent="0.3">
      <c r="A783" s="15" t="s">
        <v>96</v>
      </c>
      <c r="B783" s="5" t="s">
        <v>196</v>
      </c>
      <c r="C783" s="5" t="s">
        <v>97</v>
      </c>
      <c r="D783" s="34">
        <f>'вед новая '!F714</f>
        <v>75437</v>
      </c>
    </row>
    <row r="784" spans="1:4" hidden="1" x14ac:dyDescent="0.25">
      <c r="A784" s="8" t="s">
        <v>85</v>
      </c>
      <c r="B784" s="5" t="s">
        <v>196</v>
      </c>
      <c r="C784" s="5" t="s">
        <v>87</v>
      </c>
      <c r="D784" s="34">
        <f>D785</f>
        <v>0</v>
      </c>
    </row>
    <row r="785" spans="1:4" ht="13.8" hidden="1" x14ac:dyDescent="0.3">
      <c r="A785" s="9" t="s">
        <v>86</v>
      </c>
      <c r="B785" s="5" t="s">
        <v>196</v>
      </c>
      <c r="C785" s="5" t="s">
        <v>88</v>
      </c>
      <c r="D785" s="34">
        <f>'вед новая '!F716</f>
        <v>0</v>
      </c>
    </row>
    <row r="786" spans="1:4" ht="13.8" x14ac:dyDescent="0.3">
      <c r="A786" s="15" t="s">
        <v>664</v>
      </c>
      <c r="B786" s="5" t="s">
        <v>174</v>
      </c>
      <c r="C786" s="5" t="s">
        <v>245</v>
      </c>
      <c r="D786" s="34">
        <f>D787</f>
        <v>29</v>
      </c>
    </row>
    <row r="787" spans="1:4" ht="13.8" x14ac:dyDescent="0.3">
      <c r="A787" s="9" t="s">
        <v>89</v>
      </c>
      <c r="B787" s="5" t="s">
        <v>174</v>
      </c>
      <c r="C787" s="5" t="s">
        <v>90</v>
      </c>
      <c r="D787" s="34">
        <f>D788</f>
        <v>29</v>
      </c>
    </row>
    <row r="788" spans="1:4" ht="13.8" x14ac:dyDescent="0.3">
      <c r="A788" s="15" t="s">
        <v>96</v>
      </c>
      <c r="B788" s="5" t="s">
        <v>174</v>
      </c>
      <c r="C788" s="5" t="s">
        <v>97</v>
      </c>
      <c r="D788" s="34">
        <f>'вед новая '!F719</f>
        <v>29</v>
      </c>
    </row>
    <row r="789" spans="1:4" x14ac:dyDescent="0.25">
      <c r="A789" s="7" t="s">
        <v>131</v>
      </c>
      <c r="B789" s="5" t="s">
        <v>175</v>
      </c>
      <c r="C789" s="5"/>
      <c r="D789" s="34">
        <f>D790</f>
        <v>1832</v>
      </c>
    </row>
    <row r="790" spans="1:4" ht="13.8" x14ac:dyDescent="0.3">
      <c r="A790" s="9" t="s">
        <v>89</v>
      </c>
      <c r="B790" s="5" t="s">
        <v>175</v>
      </c>
      <c r="C790" s="5" t="s">
        <v>90</v>
      </c>
      <c r="D790" s="34">
        <f>D791</f>
        <v>1832</v>
      </c>
    </row>
    <row r="791" spans="1:4" ht="13.8" x14ac:dyDescent="0.3">
      <c r="A791" s="15" t="s">
        <v>96</v>
      </c>
      <c r="B791" s="5" t="s">
        <v>175</v>
      </c>
      <c r="C791" s="5" t="s">
        <v>97</v>
      </c>
      <c r="D791" s="34">
        <f>'вед новая '!F722</f>
        <v>1832</v>
      </c>
    </row>
    <row r="792" spans="1:4" x14ac:dyDescent="0.25">
      <c r="A792" s="7" t="s">
        <v>631</v>
      </c>
      <c r="B792" s="48" t="s">
        <v>695</v>
      </c>
      <c r="C792" s="48" t="s">
        <v>245</v>
      </c>
      <c r="D792" s="38">
        <f>D793</f>
        <v>400</v>
      </c>
    </row>
    <row r="793" spans="1:4" ht="13.8" x14ac:dyDescent="0.3">
      <c r="A793" s="9" t="s">
        <v>89</v>
      </c>
      <c r="B793" s="48" t="s">
        <v>695</v>
      </c>
      <c r="C793" s="48" t="s">
        <v>90</v>
      </c>
      <c r="D793" s="38">
        <f>D794</f>
        <v>400</v>
      </c>
    </row>
    <row r="794" spans="1:4" x14ac:dyDescent="0.25">
      <c r="A794" s="56" t="s">
        <v>629</v>
      </c>
      <c r="B794" s="48" t="s">
        <v>695</v>
      </c>
      <c r="C794" s="48" t="s">
        <v>630</v>
      </c>
      <c r="D794" s="38">
        <f>'вед новая '!F725</f>
        <v>400</v>
      </c>
    </row>
    <row r="795" spans="1:4" x14ac:dyDescent="0.25">
      <c r="A795" s="20" t="s">
        <v>414</v>
      </c>
      <c r="B795" s="6" t="s">
        <v>177</v>
      </c>
      <c r="C795" s="6"/>
      <c r="D795" s="36">
        <f>D796+D799+D802</f>
        <v>14777</v>
      </c>
    </row>
    <row r="796" spans="1:4" x14ac:dyDescent="0.25">
      <c r="A796" s="7" t="s">
        <v>134</v>
      </c>
      <c r="B796" s="5" t="s">
        <v>178</v>
      </c>
      <c r="C796" s="5" t="s">
        <v>245</v>
      </c>
      <c r="D796" s="34">
        <f>D797</f>
        <v>14209</v>
      </c>
    </row>
    <row r="797" spans="1:4" ht="13.8" x14ac:dyDescent="0.3">
      <c r="A797" s="9" t="s">
        <v>89</v>
      </c>
      <c r="B797" s="5" t="s">
        <v>178</v>
      </c>
      <c r="C797" s="5" t="s">
        <v>90</v>
      </c>
      <c r="D797" s="34">
        <f>D798</f>
        <v>14209</v>
      </c>
    </row>
    <row r="798" spans="1:4" ht="13.8" x14ac:dyDescent="0.3">
      <c r="A798" s="15" t="s">
        <v>96</v>
      </c>
      <c r="B798" s="5" t="s">
        <v>178</v>
      </c>
      <c r="C798" s="5" t="s">
        <v>97</v>
      </c>
      <c r="D798" s="34">
        <f>'вед новая '!F729</f>
        <v>14209</v>
      </c>
    </row>
    <row r="799" spans="1:4" x14ac:dyDescent="0.25">
      <c r="A799" s="7" t="s">
        <v>131</v>
      </c>
      <c r="B799" s="5" t="s">
        <v>176</v>
      </c>
      <c r="C799" s="5" t="s">
        <v>245</v>
      </c>
      <c r="D799" s="34">
        <f>D800</f>
        <v>368</v>
      </c>
    </row>
    <row r="800" spans="1:4" ht="13.8" x14ac:dyDescent="0.3">
      <c r="A800" s="9" t="s">
        <v>89</v>
      </c>
      <c r="B800" s="5" t="s">
        <v>176</v>
      </c>
      <c r="C800" s="5" t="s">
        <v>90</v>
      </c>
      <c r="D800" s="34">
        <f>D801</f>
        <v>368</v>
      </c>
    </row>
    <row r="801" spans="1:4" ht="13.8" x14ac:dyDescent="0.3">
      <c r="A801" s="15" t="s">
        <v>96</v>
      </c>
      <c r="B801" s="5" t="s">
        <v>176</v>
      </c>
      <c r="C801" s="5" t="s">
        <v>97</v>
      </c>
      <c r="D801" s="34">
        <f>'вед новая '!F732</f>
        <v>368</v>
      </c>
    </row>
    <row r="802" spans="1:4" x14ac:dyDescent="0.25">
      <c r="A802" s="7" t="s">
        <v>631</v>
      </c>
      <c r="B802" s="48" t="s">
        <v>632</v>
      </c>
      <c r="C802" s="48" t="s">
        <v>245</v>
      </c>
      <c r="D802" s="38">
        <f>D803</f>
        <v>200</v>
      </c>
    </row>
    <row r="803" spans="1:4" ht="13.8" x14ac:dyDescent="0.3">
      <c r="A803" s="9" t="s">
        <v>89</v>
      </c>
      <c r="B803" s="48" t="s">
        <v>632</v>
      </c>
      <c r="C803" s="48" t="s">
        <v>90</v>
      </c>
      <c r="D803" s="38">
        <f>D804</f>
        <v>200</v>
      </c>
    </row>
    <row r="804" spans="1:4" x14ac:dyDescent="0.25">
      <c r="A804" s="56" t="s">
        <v>629</v>
      </c>
      <c r="B804" s="48" t="s">
        <v>632</v>
      </c>
      <c r="C804" s="48" t="s">
        <v>630</v>
      </c>
      <c r="D804" s="38">
        <f>'вед новая '!F735</f>
        <v>200</v>
      </c>
    </row>
    <row r="805" spans="1:4" ht="27.6" x14ac:dyDescent="0.3">
      <c r="A805" s="30" t="s">
        <v>415</v>
      </c>
      <c r="B805" s="6" t="s">
        <v>51</v>
      </c>
      <c r="C805" s="28"/>
      <c r="D805" s="39">
        <f>D806+D825</f>
        <v>118458.3</v>
      </c>
    </row>
    <row r="806" spans="1:4" x14ac:dyDescent="0.25">
      <c r="A806" s="21" t="s">
        <v>666</v>
      </c>
      <c r="B806" s="6" t="s">
        <v>550</v>
      </c>
      <c r="C806" s="6"/>
      <c r="D806" s="36">
        <f>D813+D810+D816+D807+D819+D822</f>
        <v>10532.3</v>
      </c>
    </row>
    <row r="807" spans="1:4" x14ac:dyDescent="0.25">
      <c r="A807" s="7" t="s">
        <v>326</v>
      </c>
      <c r="B807" s="5" t="s">
        <v>551</v>
      </c>
      <c r="C807" s="5"/>
      <c r="D807" s="34">
        <f>D808</f>
        <v>100</v>
      </c>
    </row>
    <row r="808" spans="1:4" ht="13.8" x14ac:dyDescent="0.3">
      <c r="A808" s="9" t="s">
        <v>81</v>
      </c>
      <c r="B808" s="5" t="s">
        <v>551</v>
      </c>
      <c r="C808" s="5" t="s">
        <v>83</v>
      </c>
      <c r="D808" s="34">
        <f>D809</f>
        <v>100</v>
      </c>
    </row>
    <row r="809" spans="1:4" ht="13.8" x14ac:dyDescent="0.3">
      <c r="A809" s="9" t="s">
        <v>82</v>
      </c>
      <c r="B809" s="5" t="s">
        <v>551</v>
      </c>
      <c r="C809" s="5" t="s">
        <v>84</v>
      </c>
      <c r="D809" s="34">
        <f>'вед новая '!F834</f>
        <v>100</v>
      </c>
    </row>
    <row r="810" spans="1:4" x14ac:dyDescent="0.25">
      <c r="A810" s="7" t="s">
        <v>117</v>
      </c>
      <c r="B810" s="5" t="s">
        <v>552</v>
      </c>
      <c r="C810" s="5"/>
      <c r="D810" s="34">
        <f>D811</f>
        <v>100</v>
      </c>
    </row>
    <row r="811" spans="1:4" ht="13.8" x14ac:dyDescent="0.3">
      <c r="A811" s="9" t="s">
        <v>81</v>
      </c>
      <c r="B811" s="5" t="s">
        <v>552</v>
      </c>
      <c r="C811" s="5" t="s">
        <v>83</v>
      </c>
      <c r="D811" s="34">
        <f>D812</f>
        <v>100</v>
      </c>
    </row>
    <row r="812" spans="1:4" ht="13.8" x14ac:dyDescent="0.3">
      <c r="A812" s="9" t="s">
        <v>82</v>
      </c>
      <c r="B812" s="5" t="s">
        <v>552</v>
      </c>
      <c r="C812" s="5" t="s">
        <v>84</v>
      </c>
      <c r="D812" s="34">
        <f>'вед новая '!F837</f>
        <v>100</v>
      </c>
    </row>
    <row r="813" spans="1:4" x14ac:dyDescent="0.25">
      <c r="A813" s="7" t="s">
        <v>327</v>
      </c>
      <c r="B813" s="5" t="s">
        <v>553</v>
      </c>
      <c r="C813" s="5"/>
      <c r="D813" s="34">
        <f>D814</f>
        <v>10033.299999999999</v>
      </c>
    </row>
    <row r="814" spans="1:4" ht="13.8" x14ac:dyDescent="0.3">
      <c r="A814" s="9" t="s">
        <v>37</v>
      </c>
      <c r="B814" s="5" t="s">
        <v>553</v>
      </c>
      <c r="C814" s="5" t="s">
        <v>38</v>
      </c>
      <c r="D814" s="34">
        <f>D815</f>
        <v>10033.299999999999</v>
      </c>
    </row>
    <row r="815" spans="1:4" ht="13.8" x14ac:dyDescent="0.3">
      <c r="A815" s="9" t="s">
        <v>44</v>
      </c>
      <c r="B815" s="5" t="s">
        <v>553</v>
      </c>
      <c r="C815" s="5" t="s">
        <v>45</v>
      </c>
      <c r="D815" s="34">
        <f>'вед новая '!F840</f>
        <v>10033.299999999999</v>
      </c>
    </row>
    <row r="816" spans="1:4" ht="13.8" x14ac:dyDescent="0.3">
      <c r="A816" s="9" t="s">
        <v>118</v>
      </c>
      <c r="B816" s="5" t="s">
        <v>554</v>
      </c>
      <c r="C816" s="5"/>
      <c r="D816" s="34">
        <f>D817</f>
        <v>99</v>
      </c>
    </row>
    <row r="817" spans="1:4" ht="13.8" x14ac:dyDescent="0.3">
      <c r="A817" s="9" t="s">
        <v>81</v>
      </c>
      <c r="B817" s="5" t="s">
        <v>554</v>
      </c>
      <c r="C817" s="5" t="s">
        <v>83</v>
      </c>
      <c r="D817" s="34">
        <f>D818</f>
        <v>99</v>
      </c>
    </row>
    <row r="818" spans="1:4" ht="13.8" x14ac:dyDescent="0.3">
      <c r="A818" s="9" t="s">
        <v>82</v>
      </c>
      <c r="B818" s="5" t="s">
        <v>554</v>
      </c>
      <c r="C818" s="5" t="s">
        <v>84</v>
      </c>
      <c r="D818" s="34">
        <f>'вед новая '!F843</f>
        <v>99</v>
      </c>
    </row>
    <row r="819" spans="1:4" ht="13.8" x14ac:dyDescent="0.3">
      <c r="A819" s="9" t="s">
        <v>548</v>
      </c>
      <c r="B819" s="5" t="s">
        <v>555</v>
      </c>
      <c r="C819" s="5"/>
      <c r="D819" s="34">
        <f>D820</f>
        <v>100</v>
      </c>
    </row>
    <row r="820" spans="1:4" ht="13.8" x14ac:dyDescent="0.3">
      <c r="A820" s="9" t="s">
        <v>81</v>
      </c>
      <c r="B820" s="5" t="s">
        <v>555</v>
      </c>
      <c r="C820" s="5" t="s">
        <v>83</v>
      </c>
      <c r="D820" s="34">
        <f>D821</f>
        <v>100</v>
      </c>
    </row>
    <row r="821" spans="1:4" ht="13.8" x14ac:dyDescent="0.3">
      <c r="A821" s="9" t="s">
        <v>82</v>
      </c>
      <c r="B821" s="5" t="s">
        <v>555</v>
      </c>
      <c r="C821" s="5" t="s">
        <v>84</v>
      </c>
      <c r="D821" s="34">
        <f>'вед новая '!F846</f>
        <v>100</v>
      </c>
    </row>
    <row r="822" spans="1:4" ht="13.8" x14ac:dyDescent="0.3">
      <c r="A822" s="9" t="s">
        <v>549</v>
      </c>
      <c r="B822" s="5" t="s">
        <v>556</v>
      </c>
      <c r="C822" s="5"/>
      <c r="D822" s="34">
        <f>D823</f>
        <v>100</v>
      </c>
    </row>
    <row r="823" spans="1:4" ht="13.8" x14ac:dyDescent="0.3">
      <c r="A823" s="9" t="s">
        <v>81</v>
      </c>
      <c r="B823" s="5" t="s">
        <v>556</v>
      </c>
      <c r="C823" s="5" t="s">
        <v>83</v>
      </c>
      <c r="D823" s="34">
        <f>D824</f>
        <v>100</v>
      </c>
    </row>
    <row r="824" spans="1:4" ht="13.8" x14ac:dyDescent="0.3">
      <c r="A824" s="9" t="s">
        <v>82</v>
      </c>
      <c r="B824" s="5" t="s">
        <v>556</v>
      </c>
      <c r="C824" s="5" t="s">
        <v>84</v>
      </c>
      <c r="D824" s="34">
        <f>'вед новая '!F849</f>
        <v>100</v>
      </c>
    </row>
    <row r="825" spans="1:4" x14ac:dyDescent="0.25">
      <c r="A825" s="21" t="s">
        <v>416</v>
      </c>
      <c r="B825" s="6" t="s">
        <v>557</v>
      </c>
      <c r="C825" s="6"/>
      <c r="D825" s="36">
        <f>D838+D843+D848+D826+D829+D832+D835</f>
        <v>107926</v>
      </c>
    </row>
    <row r="826" spans="1:4" x14ac:dyDescent="0.25">
      <c r="A826" s="7" t="s">
        <v>667</v>
      </c>
      <c r="B826" s="5" t="s">
        <v>592</v>
      </c>
      <c r="C826" s="5"/>
      <c r="D826" s="34">
        <f>D827</f>
        <v>10</v>
      </c>
    </row>
    <row r="827" spans="1:4" ht="13.8" x14ac:dyDescent="0.3">
      <c r="A827" s="9" t="s">
        <v>81</v>
      </c>
      <c r="B827" s="5" t="s">
        <v>592</v>
      </c>
      <c r="C827" s="5" t="s">
        <v>83</v>
      </c>
      <c r="D827" s="34">
        <f>D828</f>
        <v>10</v>
      </c>
    </row>
    <row r="828" spans="1:4" ht="13.8" x14ac:dyDescent="0.3">
      <c r="A828" s="9" t="s">
        <v>82</v>
      </c>
      <c r="B828" s="5" t="s">
        <v>592</v>
      </c>
      <c r="C828" s="5" t="s">
        <v>84</v>
      </c>
      <c r="D828" s="34">
        <f>'вед новая '!F881</f>
        <v>10</v>
      </c>
    </row>
    <row r="829" spans="1:4" ht="13.8" x14ac:dyDescent="0.3">
      <c r="A829" s="77" t="s">
        <v>669</v>
      </c>
      <c r="B829" s="5" t="s">
        <v>593</v>
      </c>
      <c r="C829" s="5"/>
      <c r="D829" s="34">
        <f>D830</f>
        <v>500</v>
      </c>
    </row>
    <row r="830" spans="1:4" ht="13.8" x14ac:dyDescent="0.3">
      <c r="A830" s="9" t="s">
        <v>37</v>
      </c>
      <c r="B830" s="5" t="s">
        <v>593</v>
      </c>
      <c r="C830" s="5" t="s">
        <v>38</v>
      </c>
      <c r="D830" s="34">
        <f>D831</f>
        <v>500</v>
      </c>
    </row>
    <row r="831" spans="1:4" ht="13.8" x14ac:dyDescent="0.3">
      <c r="A831" s="9" t="s">
        <v>44</v>
      </c>
      <c r="B831" s="5" t="s">
        <v>593</v>
      </c>
      <c r="C831" s="5" t="s">
        <v>45</v>
      </c>
      <c r="D831" s="34">
        <f>'вед новая '!F884</f>
        <v>500</v>
      </c>
    </row>
    <row r="832" spans="1:4" x14ac:dyDescent="0.25">
      <c r="A832" s="7" t="s">
        <v>267</v>
      </c>
      <c r="B832" s="5" t="s">
        <v>594</v>
      </c>
      <c r="C832" s="5"/>
      <c r="D832" s="34">
        <f>D833</f>
        <v>350</v>
      </c>
    </row>
    <row r="833" spans="1:4" ht="13.8" x14ac:dyDescent="0.3">
      <c r="A833" s="9" t="s">
        <v>81</v>
      </c>
      <c r="B833" s="5" t="s">
        <v>594</v>
      </c>
      <c r="C833" s="5" t="s">
        <v>83</v>
      </c>
      <c r="D833" s="34">
        <f>D834</f>
        <v>350</v>
      </c>
    </row>
    <row r="834" spans="1:4" ht="13.8" x14ac:dyDescent="0.3">
      <c r="A834" s="9" t="s">
        <v>82</v>
      </c>
      <c r="B834" s="5" t="s">
        <v>594</v>
      </c>
      <c r="C834" s="5" t="s">
        <v>84</v>
      </c>
      <c r="D834" s="34">
        <f>'вед новая '!F887</f>
        <v>350</v>
      </c>
    </row>
    <row r="835" spans="1:4" x14ac:dyDescent="0.25">
      <c r="A835" s="7" t="s">
        <v>266</v>
      </c>
      <c r="B835" s="5" t="s">
        <v>595</v>
      </c>
      <c r="C835" s="5"/>
      <c r="D835" s="34">
        <f>D836</f>
        <v>50</v>
      </c>
    </row>
    <row r="836" spans="1:4" ht="13.8" x14ac:dyDescent="0.3">
      <c r="A836" s="9" t="s">
        <v>81</v>
      </c>
      <c r="B836" s="5" t="s">
        <v>595</v>
      </c>
      <c r="C836" s="5" t="s">
        <v>83</v>
      </c>
      <c r="D836" s="34">
        <f>D837</f>
        <v>50</v>
      </c>
    </row>
    <row r="837" spans="1:4" ht="13.8" x14ac:dyDescent="0.3">
      <c r="A837" s="9" t="s">
        <v>82</v>
      </c>
      <c r="B837" s="5" t="s">
        <v>595</v>
      </c>
      <c r="C837" s="5" t="s">
        <v>84</v>
      </c>
      <c r="D837" s="34">
        <f>'вед новая '!F890</f>
        <v>50</v>
      </c>
    </row>
    <row r="838" spans="1:4" x14ac:dyDescent="0.25">
      <c r="A838" s="7" t="s">
        <v>33</v>
      </c>
      <c r="B838" s="5" t="s">
        <v>596</v>
      </c>
      <c r="C838" s="5" t="s">
        <v>245</v>
      </c>
      <c r="D838" s="34">
        <f>D841+D839</f>
        <v>58273</v>
      </c>
    </row>
    <row r="839" spans="1:4" ht="13.8" x14ac:dyDescent="0.3">
      <c r="A839" s="9" t="s">
        <v>81</v>
      </c>
      <c r="B839" s="5" t="s">
        <v>596</v>
      </c>
      <c r="C839" s="5" t="s">
        <v>83</v>
      </c>
      <c r="D839" s="34">
        <f>D840</f>
        <v>563.6</v>
      </c>
    </row>
    <row r="840" spans="1:4" ht="13.8" x14ac:dyDescent="0.3">
      <c r="A840" s="9" t="s">
        <v>82</v>
      </c>
      <c r="B840" s="5" t="s">
        <v>596</v>
      </c>
      <c r="C840" s="5" t="s">
        <v>84</v>
      </c>
      <c r="D840" s="34">
        <f>'вед новая '!F893</f>
        <v>563.6</v>
      </c>
    </row>
    <row r="841" spans="1:4" ht="13.8" x14ac:dyDescent="0.3">
      <c r="A841" s="9" t="s">
        <v>37</v>
      </c>
      <c r="B841" s="5" t="s">
        <v>596</v>
      </c>
      <c r="C841" s="5" t="s">
        <v>38</v>
      </c>
      <c r="D841" s="34">
        <f>D842</f>
        <v>57709.4</v>
      </c>
    </row>
    <row r="842" spans="1:4" ht="13.8" x14ac:dyDescent="0.3">
      <c r="A842" s="9" t="s">
        <v>44</v>
      </c>
      <c r="B842" s="5" t="s">
        <v>596</v>
      </c>
      <c r="C842" s="5" t="s">
        <v>45</v>
      </c>
      <c r="D842" s="34">
        <f>'вед новая '!F895</f>
        <v>57709.4</v>
      </c>
    </row>
    <row r="843" spans="1:4" ht="13.8" x14ac:dyDescent="0.3">
      <c r="A843" s="9" t="s">
        <v>255</v>
      </c>
      <c r="B843" s="5" t="s">
        <v>597</v>
      </c>
      <c r="C843" s="5"/>
      <c r="D843" s="34">
        <f>D844+D846</f>
        <v>5093</v>
      </c>
    </row>
    <row r="844" spans="1:4" ht="25.2" customHeight="1" x14ac:dyDescent="0.3">
      <c r="A844" s="9" t="s">
        <v>79</v>
      </c>
      <c r="B844" s="5" t="s">
        <v>597</v>
      </c>
      <c r="C844" s="5" t="s">
        <v>63</v>
      </c>
      <c r="D844" s="34">
        <f>D845</f>
        <v>4599.7</v>
      </c>
    </row>
    <row r="845" spans="1:4" ht="13.8" x14ac:dyDescent="0.3">
      <c r="A845" s="9" t="s">
        <v>80</v>
      </c>
      <c r="B845" s="5" t="s">
        <v>597</v>
      </c>
      <c r="C845" s="5" t="s">
        <v>254</v>
      </c>
      <c r="D845" s="34">
        <f>'вед новая '!F65</f>
        <v>4599.7</v>
      </c>
    </row>
    <row r="846" spans="1:4" ht="13.8" x14ac:dyDescent="0.3">
      <c r="A846" s="9" t="s">
        <v>81</v>
      </c>
      <c r="B846" s="5" t="s">
        <v>597</v>
      </c>
      <c r="C846" s="5" t="s">
        <v>83</v>
      </c>
      <c r="D846" s="34">
        <f>D847</f>
        <v>493.3</v>
      </c>
    </row>
    <row r="847" spans="1:4" ht="13.8" x14ac:dyDescent="0.3">
      <c r="A847" s="9" t="s">
        <v>82</v>
      </c>
      <c r="B847" s="5" t="s">
        <v>597</v>
      </c>
      <c r="C847" s="5" t="s">
        <v>84</v>
      </c>
      <c r="D847" s="34">
        <f>'вед новая '!F67</f>
        <v>493.3</v>
      </c>
    </row>
    <row r="848" spans="1:4" ht="17.25" customHeight="1" x14ac:dyDescent="0.3">
      <c r="A848" s="9" t="s">
        <v>3</v>
      </c>
      <c r="B848" s="5" t="s">
        <v>598</v>
      </c>
      <c r="C848" s="5"/>
      <c r="D848" s="34">
        <f>D849</f>
        <v>43650</v>
      </c>
    </row>
    <row r="849" spans="1:4" ht="13.8" x14ac:dyDescent="0.3">
      <c r="A849" s="9" t="s">
        <v>81</v>
      </c>
      <c r="B849" s="5" t="s">
        <v>598</v>
      </c>
      <c r="C849" s="5" t="s">
        <v>83</v>
      </c>
      <c r="D849" s="34">
        <f>D850</f>
        <v>43650</v>
      </c>
    </row>
    <row r="850" spans="1:4" ht="13.8" x14ac:dyDescent="0.3">
      <c r="A850" s="9" t="s">
        <v>82</v>
      </c>
      <c r="B850" s="5" t="s">
        <v>598</v>
      </c>
      <c r="C850" s="5" t="s">
        <v>84</v>
      </c>
      <c r="D850" s="34">
        <f>'вед новая '!F853</f>
        <v>43650</v>
      </c>
    </row>
    <row r="851" spans="1:4" ht="13.8" x14ac:dyDescent="0.3">
      <c r="A851" s="30" t="s">
        <v>650</v>
      </c>
      <c r="B851" s="6" t="s">
        <v>560</v>
      </c>
      <c r="C851" s="6"/>
      <c r="D851" s="36">
        <f>D855+D852</f>
        <v>11269</v>
      </c>
    </row>
    <row r="852" spans="1:4" ht="13.8" x14ac:dyDescent="0.3">
      <c r="A852" s="9" t="s">
        <v>724</v>
      </c>
      <c r="B852" s="48" t="s">
        <v>722</v>
      </c>
      <c r="C852" s="6"/>
      <c r="D852" s="38">
        <f>D853</f>
        <v>6900</v>
      </c>
    </row>
    <row r="853" spans="1:4" ht="13.8" x14ac:dyDescent="0.3">
      <c r="A853" s="9" t="s">
        <v>89</v>
      </c>
      <c r="B853" s="48" t="s">
        <v>722</v>
      </c>
      <c r="C853" s="48" t="s">
        <v>90</v>
      </c>
      <c r="D853" s="38">
        <f>D854</f>
        <v>6900</v>
      </c>
    </row>
    <row r="854" spans="1:4" ht="13.8" x14ac:dyDescent="0.3">
      <c r="A854" s="15" t="s">
        <v>96</v>
      </c>
      <c r="B854" s="48" t="s">
        <v>722</v>
      </c>
      <c r="C854" s="48" t="s">
        <v>97</v>
      </c>
      <c r="D854" s="38">
        <f>'вед новая '!F173</f>
        <v>6900</v>
      </c>
    </row>
    <row r="855" spans="1:4" ht="28.95" customHeight="1" x14ac:dyDescent="0.25">
      <c r="A855" s="56" t="s">
        <v>561</v>
      </c>
      <c r="B855" s="48" t="s">
        <v>562</v>
      </c>
      <c r="C855" s="48"/>
      <c r="D855" s="38">
        <f>D856+D858</f>
        <v>4369</v>
      </c>
    </row>
    <row r="856" spans="1:4" ht="30" customHeight="1" x14ac:dyDescent="0.25">
      <c r="A856" s="56" t="s">
        <v>559</v>
      </c>
      <c r="B856" s="48" t="s">
        <v>562</v>
      </c>
      <c r="C856" s="48" t="s">
        <v>63</v>
      </c>
      <c r="D856" s="38">
        <f>D857</f>
        <v>4020</v>
      </c>
    </row>
    <row r="857" spans="1:4" x14ac:dyDescent="0.25">
      <c r="A857" s="56" t="s">
        <v>80</v>
      </c>
      <c r="B857" s="48" t="s">
        <v>562</v>
      </c>
      <c r="C857" s="48" t="s">
        <v>254</v>
      </c>
      <c r="D857" s="38">
        <f>'вед новая '!F71</f>
        <v>4020</v>
      </c>
    </row>
    <row r="858" spans="1:4" x14ac:dyDescent="0.25">
      <c r="A858" s="56" t="s">
        <v>458</v>
      </c>
      <c r="B858" s="48" t="s">
        <v>562</v>
      </c>
      <c r="C858" s="48" t="s">
        <v>83</v>
      </c>
      <c r="D858" s="38">
        <f>D859</f>
        <v>349</v>
      </c>
    </row>
    <row r="859" spans="1:4" x14ac:dyDescent="0.25">
      <c r="A859" s="56" t="s">
        <v>82</v>
      </c>
      <c r="B859" s="48" t="s">
        <v>562</v>
      </c>
      <c r="C859" s="48" t="s">
        <v>84</v>
      </c>
      <c r="D859" s="38">
        <f>'вед новая '!F73</f>
        <v>349</v>
      </c>
    </row>
    <row r="860" spans="1:4" ht="13.8" outlineLevel="3" x14ac:dyDescent="0.25">
      <c r="A860" s="32" t="s">
        <v>108</v>
      </c>
      <c r="B860" s="6" t="s">
        <v>53</v>
      </c>
      <c r="C860" s="28"/>
      <c r="D860" s="36">
        <f>D864+D871+D874+D881+D884+D887+D861</f>
        <v>20582.399999999998</v>
      </c>
    </row>
    <row r="861" spans="1:4" ht="13.8" outlineLevel="3" x14ac:dyDescent="0.3">
      <c r="A861" s="70" t="s">
        <v>586</v>
      </c>
      <c r="B861" s="48" t="s">
        <v>603</v>
      </c>
      <c r="C861" s="48"/>
      <c r="D861" s="38">
        <f>D862</f>
        <v>2426.5</v>
      </c>
    </row>
    <row r="862" spans="1:4" ht="26.25" customHeight="1" outlineLevel="3" x14ac:dyDescent="0.3">
      <c r="A862" s="9" t="s">
        <v>79</v>
      </c>
      <c r="B862" s="48" t="s">
        <v>603</v>
      </c>
      <c r="C862" s="48" t="s">
        <v>63</v>
      </c>
      <c r="D862" s="38">
        <f>D863</f>
        <v>2426.5</v>
      </c>
    </row>
    <row r="863" spans="1:4" ht="13.8" outlineLevel="3" x14ac:dyDescent="0.3">
      <c r="A863" s="9" t="s">
        <v>80</v>
      </c>
      <c r="B863" s="48" t="s">
        <v>603</v>
      </c>
      <c r="C863" s="48" t="s">
        <v>254</v>
      </c>
      <c r="D863" s="38">
        <f>'вед новая '!F12</f>
        <v>2426.5</v>
      </c>
    </row>
    <row r="864" spans="1:4" outlineLevel="3" x14ac:dyDescent="0.25">
      <c r="A864" s="7" t="s">
        <v>590</v>
      </c>
      <c r="B864" s="48" t="s">
        <v>302</v>
      </c>
      <c r="C864" s="48" t="s">
        <v>245</v>
      </c>
      <c r="D864" s="38">
        <f>D865+D867+D869</f>
        <v>5377.4</v>
      </c>
    </row>
    <row r="865" spans="1:4" ht="26.25" customHeight="1" outlineLevel="3" x14ac:dyDescent="0.3">
      <c r="A865" s="9" t="s">
        <v>79</v>
      </c>
      <c r="B865" s="5" t="s">
        <v>302</v>
      </c>
      <c r="C865" s="5" t="s">
        <v>63</v>
      </c>
      <c r="D865" s="34">
        <f>D866</f>
        <v>4840.3999999999996</v>
      </c>
    </row>
    <row r="866" spans="1:4" ht="13.8" outlineLevel="3" x14ac:dyDescent="0.3">
      <c r="A866" s="9" t="s">
        <v>80</v>
      </c>
      <c r="B866" s="5" t="s">
        <v>302</v>
      </c>
      <c r="C866" s="5" t="s">
        <v>254</v>
      </c>
      <c r="D866" s="34">
        <f>'вед новая '!F965</f>
        <v>4840.3999999999996</v>
      </c>
    </row>
    <row r="867" spans="1:4" ht="13.8" outlineLevel="3" x14ac:dyDescent="0.3">
      <c r="A867" s="9" t="s">
        <v>81</v>
      </c>
      <c r="B867" s="5" t="s">
        <v>302</v>
      </c>
      <c r="C867" s="5" t="s">
        <v>83</v>
      </c>
      <c r="D867" s="34">
        <f>D868</f>
        <v>527</v>
      </c>
    </row>
    <row r="868" spans="1:4" ht="13.8" outlineLevel="3" x14ac:dyDescent="0.3">
      <c r="A868" s="9" t="s">
        <v>82</v>
      </c>
      <c r="B868" s="5" t="s">
        <v>302</v>
      </c>
      <c r="C868" s="5" t="s">
        <v>84</v>
      </c>
      <c r="D868" s="34">
        <f>'вед новая '!F967</f>
        <v>527</v>
      </c>
    </row>
    <row r="869" spans="1:4" ht="13.8" outlineLevel="3" x14ac:dyDescent="0.3">
      <c r="A869" s="9" t="s">
        <v>85</v>
      </c>
      <c r="B869" s="5" t="s">
        <v>302</v>
      </c>
      <c r="C869" s="5" t="s">
        <v>87</v>
      </c>
      <c r="D869" s="34">
        <v>10</v>
      </c>
    </row>
    <row r="870" spans="1:4" ht="13.8" outlineLevel="3" x14ac:dyDescent="0.3">
      <c r="A870" s="9" t="s">
        <v>86</v>
      </c>
      <c r="B870" s="5" t="s">
        <v>302</v>
      </c>
      <c r="C870" s="5" t="s">
        <v>88</v>
      </c>
      <c r="D870" s="34">
        <f>'вед новая '!F969</f>
        <v>10</v>
      </c>
    </row>
    <row r="871" spans="1:4" outlineLevel="3" x14ac:dyDescent="0.25">
      <c r="A871" s="8" t="s">
        <v>564</v>
      </c>
      <c r="B871" s="48" t="s">
        <v>563</v>
      </c>
      <c r="C871" s="48"/>
      <c r="D871" s="38">
        <f>D872</f>
        <v>4058</v>
      </c>
    </row>
    <row r="872" spans="1:4" ht="28.5" customHeight="1" outlineLevel="3" x14ac:dyDescent="0.3">
      <c r="A872" s="9" t="s">
        <v>79</v>
      </c>
      <c r="B872" s="48" t="s">
        <v>563</v>
      </c>
      <c r="C872" s="48" t="s">
        <v>63</v>
      </c>
      <c r="D872" s="38">
        <f>D873</f>
        <v>4058</v>
      </c>
    </row>
    <row r="873" spans="1:4" ht="13.8" outlineLevel="3" x14ac:dyDescent="0.3">
      <c r="A873" s="9" t="s">
        <v>80</v>
      </c>
      <c r="B873" s="48" t="s">
        <v>563</v>
      </c>
      <c r="C873" s="48" t="s">
        <v>254</v>
      </c>
      <c r="D873" s="38">
        <f>'вед новая '!F972</f>
        <v>4058</v>
      </c>
    </row>
    <row r="874" spans="1:4" ht="13.8" outlineLevel="3" x14ac:dyDescent="0.3">
      <c r="A874" s="9" t="s">
        <v>579</v>
      </c>
      <c r="B874" s="5" t="s">
        <v>565</v>
      </c>
      <c r="C874" s="48"/>
      <c r="D874" s="38">
        <f>D875+D877+D879</f>
        <v>5377.4</v>
      </c>
    </row>
    <row r="875" spans="1:4" ht="27.6" customHeight="1" outlineLevel="3" x14ac:dyDescent="0.3">
      <c r="A875" s="9" t="s">
        <v>79</v>
      </c>
      <c r="B875" s="5" t="s">
        <v>565</v>
      </c>
      <c r="C875" s="5" t="s">
        <v>63</v>
      </c>
      <c r="D875" s="34">
        <f>D876</f>
        <v>4840.3999999999996</v>
      </c>
    </row>
    <row r="876" spans="1:4" ht="13.8" outlineLevel="3" x14ac:dyDescent="0.3">
      <c r="A876" s="9" t="s">
        <v>80</v>
      </c>
      <c r="B876" s="5" t="s">
        <v>565</v>
      </c>
      <c r="C876" s="5" t="s">
        <v>254</v>
      </c>
      <c r="D876" s="34">
        <f>'вед новая '!F979</f>
        <v>4840.3999999999996</v>
      </c>
    </row>
    <row r="877" spans="1:4" ht="13.8" outlineLevel="3" x14ac:dyDescent="0.3">
      <c r="A877" s="9" t="s">
        <v>81</v>
      </c>
      <c r="B877" s="5" t="s">
        <v>565</v>
      </c>
      <c r="C877" s="5" t="s">
        <v>83</v>
      </c>
      <c r="D877" s="34">
        <f>D878</f>
        <v>527</v>
      </c>
    </row>
    <row r="878" spans="1:4" ht="13.8" outlineLevel="3" x14ac:dyDescent="0.3">
      <c r="A878" s="9" t="s">
        <v>82</v>
      </c>
      <c r="B878" s="5" t="s">
        <v>565</v>
      </c>
      <c r="C878" s="5" t="s">
        <v>84</v>
      </c>
      <c r="D878" s="34">
        <f>'вед новая '!F981</f>
        <v>527</v>
      </c>
    </row>
    <row r="879" spans="1:4" ht="13.8" outlineLevel="3" x14ac:dyDescent="0.3">
      <c r="A879" s="9" t="s">
        <v>85</v>
      </c>
      <c r="B879" s="5" t="s">
        <v>565</v>
      </c>
      <c r="C879" s="5" t="s">
        <v>87</v>
      </c>
      <c r="D879" s="34">
        <v>10</v>
      </c>
    </row>
    <row r="880" spans="1:4" ht="13.8" outlineLevel="3" x14ac:dyDescent="0.3">
      <c r="A880" s="9" t="s">
        <v>86</v>
      </c>
      <c r="B880" s="5" t="s">
        <v>565</v>
      </c>
      <c r="C880" s="5" t="s">
        <v>88</v>
      </c>
      <c r="D880" s="34">
        <f>'вед новая '!F983</f>
        <v>10</v>
      </c>
    </row>
    <row r="881" spans="1:4" outlineLevel="3" x14ac:dyDescent="0.25">
      <c r="A881" s="7" t="s">
        <v>654</v>
      </c>
      <c r="B881" s="5" t="s">
        <v>303</v>
      </c>
      <c r="C881" s="5" t="s">
        <v>245</v>
      </c>
      <c r="D881" s="34">
        <f>D882</f>
        <v>1900</v>
      </c>
    </row>
    <row r="882" spans="1:4" ht="27.75" customHeight="1" outlineLevel="3" x14ac:dyDescent="0.3">
      <c r="A882" s="9" t="s">
        <v>79</v>
      </c>
      <c r="B882" s="5" t="s">
        <v>303</v>
      </c>
      <c r="C882" s="5" t="s">
        <v>63</v>
      </c>
      <c r="D882" s="34">
        <f>D883</f>
        <v>1900</v>
      </c>
    </row>
    <row r="883" spans="1:4" ht="13.8" outlineLevel="3" x14ac:dyDescent="0.3">
      <c r="A883" s="9" t="s">
        <v>80</v>
      </c>
      <c r="B883" s="5" t="s">
        <v>303</v>
      </c>
      <c r="C883" s="5" t="s">
        <v>254</v>
      </c>
      <c r="D883" s="34">
        <f>'вед новая '!F986</f>
        <v>1900</v>
      </c>
    </row>
    <row r="884" spans="1:4" ht="13.8" outlineLevel="3" x14ac:dyDescent="0.3">
      <c r="A884" s="9" t="s">
        <v>85</v>
      </c>
      <c r="B884" s="5" t="s">
        <v>566</v>
      </c>
      <c r="C884" s="5"/>
      <c r="D884" s="34">
        <f>D885</f>
        <v>1393.1</v>
      </c>
    </row>
    <row r="885" spans="1:4" ht="13.8" outlineLevel="3" x14ac:dyDescent="0.3">
      <c r="A885" s="9" t="s">
        <v>85</v>
      </c>
      <c r="B885" s="5" t="s">
        <v>566</v>
      </c>
      <c r="C885" s="5" t="s">
        <v>262</v>
      </c>
      <c r="D885" s="34">
        <f>D886</f>
        <v>1393.1</v>
      </c>
    </row>
    <row r="886" spans="1:4" outlineLevel="3" x14ac:dyDescent="0.25">
      <c r="A886" s="7" t="s">
        <v>261</v>
      </c>
      <c r="B886" s="5" t="s">
        <v>566</v>
      </c>
      <c r="C886" s="5" t="s">
        <v>262</v>
      </c>
      <c r="D886" s="34">
        <f>'вед новая '!F1023</f>
        <v>1393.1</v>
      </c>
    </row>
    <row r="887" spans="1:4" ht="13.95" customHeight="1" outlineLevel="3" x14ac:dyDescent="0.25">
      <c r="A887" s="7" t="s">
        <v>658</v>
      </c>
      <c r="B887" s="5" t="s">
        <v>54</v>
      </c>
      <c r="C887" s="5" t="s">
        <v>245</v>
      </c>
      <c r="D887" s="34">
        <f>D888</f>
        <v>50</v>
      </c>
    </row>
    <row r="888" spans="1:4" ht="13.8" outlineLevel="3" x14ac:dyDescent="0.3">
      <c r="A888" s="9" t="s">
        <v>81</v>
      </c>
      <c r="B888" s="5" t="s">
        <v>54</v>
      </c>
      <c r="C888" s="5" t="s">
        <v>83</v>
      </c>
      <c r="D888" s="34">
        <f>D889</f>
        <v>50</v>
      </c>
    </row>
    <row r="889" spans="1:4" ht="13.8" outlineLevel="3" x14ac:dyDescent="0.3">
      <c r="A889" s="9" t="s">
        <v>82</v>
      </c>
      <c r="B889" s="5" t="s">
        <v>54</v>
      </c>
      <c r="C889" s="5" t="s">
        <v>84</v>
      </c>
      <c r="D889" s="34">
        <f>'вед новая '!F177</f>
        <v>50</v>
      </c>
    </row>
    <row r="890" spans="1:4" ht="13.8" outlineLevel="3" x14ac:dyDescent="0.3">
      <c r="A890" s="86" t="s">
        <v>243</v>
      </c>
      <c r="B890" s="87"/>
      <c r="C890" s="87"/>
      <c r="D890" s="83">
        <f>D7+D92+D167+D342+D393+D408+D433+D490+D516+D568+D634+D682+D707+D748+D775+D805+D851+D860</f>
        <v>5288757.5</v>
      </c>
    </row>
    <row r="891" spans="1:4" outlineLevel="3" x14ac:dyDescent="0.25"/>
    <row r="892" spans="1:4" ht="13.8" outlineLevel="3" x14ac:dyDescent="0.3">
      <c r="D892" s="41"/>
    </row>
    <row r="893" spans="1:4" x14ac:dyDescent="0.25">
      <c r="D893" s="37"/>
    </row>
    <row r="894" spans="1:4" x14ac:dyDescent="0.25">
      <c r="D894" s="4"/>
    </row>
  </sheetData>
  <mergeCells count="3">
    <mergeCell ref="A1:D1"/>
    <mergeCell ref="A2:D2"/>
    <mergeCell ref="A3:D3"/>
  </mergeCells>
  <phoneticPr fontId="0" type="noConversion"/>
  <pageMargins left="0.70866141732283472" right="0.35433070866141736" top="0.31496062992125984" bottom="0.19685039370078741" header="0.51181102362204722" footer="0.51181102362204722"/>
  <pageSetup paperSize="9" scale="75" orientation="portrait" r:id="rId1"/>
  <headerFooter alignWithMargins="0"/>
  <rowBreaks count="1" manualBreakCount="1">
    <brk id="8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вед новая </vt:lpstr>
      <vt:lpstr>функционал</vt:lpstr>
      <vt:lpstr>программы</vt:lpstr>
      <vt:lpstr>'вед новая '!Область_печати</vt:lpstr>
      <vt:lpstr>программы!Область_печати</vt:lpstr>
      <vt:lpstr>функционал!Область_печати</vt:lpstr>
    </vt:vector>
  </TitlesOfParts>
  <Company>BSS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Татьяна</cp:lastModifiedBy>
  <cp:lastPrinted>2017-12-19T11:02:06Z</cp:lastPrinted>
  <dcterms:created xsi:type="dcterms:W3CDTF">2002-03-11T10:22:12Z</dcterms:created>
  <dcterms:modified xsi:type="dcterms:W3CDTF">2017-12-25T11:35:50Z</dcterms:modified>
</cp:coreProperties>
</file>