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0" windowWidth="28800" windowHeight="12075"/>
  </bookViews>
  <sheets>
    <sheet name="2020-2022" sheetId="1" r:id="rId1"/>
  </sheets>
  <definedNames>
    <definedName name="_xlnm._FilterDatabase" localSheetId="0" hidden="1">'2020-2022'!$A$4:$J$71</definedName>
    <definedName name="_xlnm.Print_Titles" localSheetId="0">'2020-2022'!$3:$5</definedName>
    <definedName name="_xlnm.Print_Area" localSheetId="0">'2020-2022'!$A$1:$H$99</definedName>
  </definedNames>
  <calcPr calcId="145621"/>
</workbook>
</file>

<file path=xl/calcChain.xml><?xml version="1.0" encoding="utf-8"?>
<calcChain xmlns="http://schemas.openxmlformats.org/spreadsheetml/2006/main">
  <c r="F76" i="1" l="1"/>
  <c r="G37" i="1" l="1"/>
  <c r="G28" i="1" s="1"/>
  <c r="H37" i="1"/>
  <c r="H28" i="1" s="1"/>
  <c r="F37" i="1"/>
  <c r="F28" i="1" s="1"/>
  <c r="G48" i="1"/>
  <c r="G45" i="1" s="1"/>
  <c r="H48" i="1"/>
  <c r="H45" i="1" s="1"/>
  <c r="F48" i="1"/>
  <c r="F45" i="1" s="1"/>
  <c r="F62" i="1"/>
  <c r="G62" i="1"/>
  <c r="H62" i="1"/>
  <c r="G40" i="1" l="1"/>
  <c r="H40" i="1"/>
  <c r="F40" i="1"/>
  <c r="G23" i="1" l="1"/>
  <c r="H23" i="1"/>
  <c r="F23" i="1"/>
  <c r="G13" i="1"/>
  <c r="H13" i="1"/>
  <c r="F13" i="1"/>
  <c r="G6" i="1"/>
  <c r="H6" i="1"/>
  <c r="F6" i="1"/>
  <c r="H94" i="1" l="1"/>
  <c r="G94" i="1"/>
  <c r="F94" i="1"/>
  <c r="H86" i="1" l="1"/>
  <c r="G86" i="1"/>
  <c r="F86" i="1"/>
  <c r="H74" i="1"/>
  <c r="G74" i="1"/>
  <c r="F74" i="1"/>
  <c r="H72" i="1"/>
  <c r="G72" i="1"/>
  <c r="F72" i="1"/>
  <c r="H97" i="1" l="1"/>
  <c r="H98" i="1" s="1"/>
  <c r="G97" i="1"/>
  <c r="G98" i="1" s="1"/>
  <c r="F97" i="1"/>
  <c r="F98" i="1" s="1"/>
  <c r="H55" i="1" l="1"/>
  <c r="G55" i="1"/>
  <c r="F55" i="1"/>
  <c r="H20" i="1"/>
  <c r="H18" i="1" s="1"/>
  <c r="G20" i="1"/>
  <c r="G18" i="1" s="1"/>
  <c r="F20" i="1"/>
  <c r="F18" i="1" s="1"/>
  <c r="H8" i="1"/>
  <c r="G8" i="1"/>
  <c r="F8" i="1"/>
  <c r="F71" i="1" l="1"/>
  <c r="F99" i="1" s="1"/>
  <c r="G71" i="1"/>
  <c r="G99" i="1" s="1"/>
  <c r="H71" i="1"/>
  <c r="H99" i="1" s="1"/>
</calcChain>
</file>

<file path=xl/sharedStrings.xml><?xml version="1.0" encoding="utf-8"?>
<sst xmlns="http://schemas.openxmlformats.org/spreadsheetml/2006/main" count="260" uniqueCount="169">
  <si>
    <t>Код строки</t>
  </si>
  <si>
    <t>Классификация доходов бюджетов</t>
  </si>
  <si>
    <t>Наименование главного администратора доходов бюджета</t>
  </si>
  <si>
    <t>код админ.</t>
  </si>
  <si>
    <t>код</t>
  </si>
  <si>
    <t>наименование</t>
  </si>
  <si>
    <t>Налоги на прибыль, доходы</t>
  </si>
  <si>
    <t>Федеральная налоговая служба</t>
  </si>
  <si>
    <t xml:space="preserve">1 01 02000 01 0000 110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</si>
  <si>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</si>
  <si>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</si>
  <si>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Федеральное казначейство</t>
  </si>
  <si>
    <t>Налоги на совокупный доход</t>
  </si>
  <si>
    <t xml:space="preserve">1 05 01000 00 0000 110 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</si>
  <si>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</si>
  <si>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</si>
  <si>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</si>
  <si>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</si>
  <si>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182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</si>
  <si>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</si>
  <si>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</si>
  <si>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048</t>
  </si>
  <si>
    <t>1 12 01010 01 6000 120</t>
  </si>
  <si>
    <t>Федеральная служба по надзору в сфере природопользования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</si>
  <si>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</si>
  <si>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</si>
  <si>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 </t>
  </si>
  <si>
    <t>Налоговые и неналоговые доходы</t>
  </si>
  <si>
    <t>1 09 00000 00 0000 000</t>
  </si>
  <si>
    <t>1 12 01041 01 6000 120</t>
  </si>
  <si>
    <t>Прогноз доходов бюджета
тыс. рублей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</si>
  <si>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</si>
  <si>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</si>
  <si>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</si>
  <si>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</si>
  <si>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</si>
  <si>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Безвозмездные поступления</t>
  </si>
  <si>
    <t xml:space="preserve">ВСЕГО ДОХОДОВ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</si>
  <si>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</si>
  <si>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</si>
  <si>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</si>
  <si>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1 05 02000 02 0000 110</t>
  </si>
  <si>
    <t>1 05 03000 01 0000 110</t>
  </si>
  <si>
    <t>1 05 04000 02 0000 110</t>
  </si>
  <si>
    <t>1 06 01000 00 0000 110</t>
  </si>
  <si>
    <t>Налог на имущество физических лиц</t>
  </si>
  <si>
    <t>1 06 06000 00 0000 110</t>
  </si>
  <si>
    <t xml:space="preserve">Земельный налог </t>
  </si>
  <si>
    <t>1 06 06032 04 0000 110</t>
  </si>
  <si>
    <t>Земельный налог с организаций, обладающих земельным участком, расположенным в границах городских округов</t>
  </si>
  <si>
    <t>1 06 06042 04 0000 110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</si>
  <si>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</si>
  <si>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Администрация городского округа Ступино Московской области 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</si>
  <si>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</si>
  <si>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</si>
  <si>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</si>
  <si>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</si>
  <si>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</si>
  <si>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</si>
  <si>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</si>
  <si>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</si>
  <si>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</si>
  <si>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</si>
  <si>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</si>
  <si>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</si>
  <si>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1 11 05074 04 0000 120   </t>
  </si>
  <si>
    <t>Доходы от сдачи в аренду имущества, составляющего казну городских округов (за исключением земельных участков)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</si>
  <si>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</si>
  <si>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</si>
  <si>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</si>
  <si>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</si>
  <si>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1 11 07014 04 0000 120  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</si>
  <si>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</si>
  <si>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</si>
  <si>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</si>
  <si>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1 12 01030 01 6000 120</t>
  </si>
  <si>
    <t>1 12 01042 01 6000 120</t>
  </si>
  <si>
    <t xml:space="preserve">Плата за выбросы загрязняющих веществ в атмосферный воздух стационарными объектами </t>
  </si>
  <si>
    <t xml:space="preserve">Плата за сбросы загрязняющих веществ в водные объекты 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</si>
  <si>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</si>
  <si>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</si>
  <si>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</si>
  <si>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</si>
  <si>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</si>
  <si>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</si>
  <si>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</si>
  <si>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1 13 02994 04 0000 130</t>
  </si>
  <si>
    <t>Прочие доходы от компенсации затрат бюджетов городских округов</t>
  </si>
  <si>
    <t>1 13 02994 04 0006 130</t>
  </si>
  <si>
    <t>1 13 02994 04 0007 130</t>
  </si>
  <si>
    <t xml:space="preserve">Прочие доходы от компенсации затрат бюджетов городских округов </t>
  </si>
  <si>
    <t>1 14 01040 04 0000 410</t>
  </si>
  <si>
    <t>Доходы от продажи квартир, находящихся в собственности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</si>
  <si>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</si>
  <si>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</si>
  <si>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</si>
  <si>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</si>
  <si>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</si>
  <si>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</si>
  <si>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</si>
  <si>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</si>
  <si>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1 17 01040 04 0000 180</t>
  </si>
  <si>
    <t>Невыясненные поступления, зачисляемые в бюджеты городских округов</t>
  </si>
  <si>
    <t>1 17 05040 04 0000 180</t>
  </si>
  <si>
    <t>Прочие неналоговые доходы бюджетов городских округов</t>
  </si>
  <si>
    <t>1 17 05040 04 0008 180</t>
  </si>
  <si>
    <t>1 17 05040 04 0009 180</t>
  </si>
  <si>
    <t>1 17 05040 04 0010 180</t>
  </si>
  <si>
    <t xml:space="preserve">Совет депутатов городского округа Ступино Московской области </t>
  </si>
  <si>
    <t xml:space="preserve">Контрольно - счетная палата городского округа Ступино Московской области </t>
  </si>
  <si>
    <t>Финансовое управление администрации городского округа Ступино Московской области</t>
  </si>
  <si>
    <t>2 02 15001 04 0000 150</t>
  </si>
  <si>
    <t>Дотации бюджетам городских округов на выравнивание бюджетной обеспеченности</t>
  </si>
  <si>
    <t>2 02 20216 04 0000 150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</si>
  <si>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</si>
  <si>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</si>
  <si>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</si>
  <si>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2 02 25027 04 0000 150</t>
  </si>
  <si>
    <t>2 02 25555 04 0000 150</t>
  </si>
  <si>
    <t>2 02 25567 04 0000 150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</si>
  <si>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</si>
  <si>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2 02 27112 04 0002 150</t>
  </si>
  <si>
    <t>2 02 27112 04 0003 150</t>
  </si>
  <si>
    <t>2 02 29999 04 0000 150</t>
  </si>
  <si>
    <t>Прочие субсидии бюджетам городских округов</t>
  </si>
  <si>
    <t>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</si>
  <si>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</si>
  <si>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</si>
  <si>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</si>
  <si>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2 02 30029 04 0004 150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</si>
  <si>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</si>
  <si>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2 02 30029 04 0005 150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</si>
  <si>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</si>
  <si>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</si>
  <si>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</si>
  <si>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</si>
  <si>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</si>
  <si>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2 02 39999 04 0000 150</t>
  </si>
  <si>
    <t>Прочие субвенции бюджетам городских округов</t>
  </si>
  <si>
    <t>2 02 45160 04 0000 150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</si>
  <si>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</si>
  <si>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2 02 49999 04 0000 150</t>
  </si>
  <si>
    <t>Прочие межбюджетные трансферты, передаваемые бюджетам городских округов</t>
  </si>
  <si>
    <t>РЕЕСТР 
источников доходов бюджета городского округа Ступино Московской области на 2020 год и на плановый период 2021 и 2022 годов</t>
  </si>
  <si>
    <t>на 2020 г. (очередной финансовый год)</t>
  </si>
  <si>
    <t>на 2021 г. (первый год планового периода)</t>
  </si>
  <si>
    <t>на 2022 г. (второй год планового периода)</t>
  </si>
  <si>
    <t>1 13 02994 04 0012 130</t>
  </si>
  <si>
    <t>1 13 02994 04 0013 130</t>
  </si>
  <si>
    <t>1 11 09044 04 0014 120</t>
  </si>
  <si>
    <t>1 03 02231 01 0000 110</t>
  </si>
  <si>
    <t>1 03 02241 01 0000 110</t>
  </si>
  <si>
    <t>1 03 02251 01 0000 110</t>
  </si>
  <si>
    <t>1 03 02261 01 0000 110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</si>
  <si>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</si>
  <si>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</si>
  <si>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</si>
  <si>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</si>
  <si>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r>
      <t xml:space="preserve">1 08 07150 01 </t>
    </r>
    <r>
      <rPr>
        <sz val="12"/>
        <rFont val="Times New Roman"/>
        <family val="1"/>
        <charset val="204"/>
      </rPr>
      <t>1000 110</t>
    </r>
  </si>
  <si>
    <r>
      <t xml:space="preserve">1 08 07173 01 </t>
    </r>
    <r>
      <rPr>
        <sz val="12"/>
        <rFont val="Times New Roman"/>
        <family val="1"/>
        <charset val="204"/>
      </rPr>
      <t>1000 110</t>
    </r>
  </si>
  <si>
    <r>
      <t>Субсидии бюджетам городских округов на мероприятия федеральной целевой программы "Развитие водохозяйственного комплекса Российской Федерации в 2012 - 2020 годах"</t>
    </r>
    <r>
      <rPr>
        <i/>
        <sz val="10"/>
        <rFont val="Arial Narrow"/>
        <family val="2"/>
        <charset val="204"/>
      </rPr>
      <t xml:space="preserve"> </t>
    </r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</si>
  <si>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</si>
  <si>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</si>
  <si>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</si>
  <si>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</si>
  <si>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обеспечение устойчивого развития сельских территорий</t>
  </si>
  <si>
    <t>2 02 25016 04 0000 150</t>
  </si>
  <si>
    <t>2 02 25210 04 0000 150</t>
  </si>
  <si>
    <t>2 02 25242 04 0000 150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</si>
</sst>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#,##0;[Red]\-#,##0;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i/>
      <sz val="10"/>
      <name val="Arial Narrow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Финансовый 2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zoomScale="90" zoomScaleNormal="90" zoomScaleSheetLayoutView="90" workbookViewId="0">
      <selection activeCell="C103" sqref="C103"/>
    </sheetView>
  </sheetViews>
  <sheetFormatPr defaultColWidth="9.140625" defaultRowHeight="15.75" x14ac:dyDescent="0.25"/>
  <cols>
    <col min="1" max="1" width="10" style="2" customWidth="1"/>
    <col min="2" max="2" width="7.7109375" style="2" customWidth="1"/>
    <col min="3" max="3" width="23.85546875" style="2" customWidth="1"/>
    <col min="4" max="4" width="57.28515625" style="6" customWidth="1"/>
    <col min="5" max="5" width="34" style="2" customWidth="1"/>
    <col min="6" max="8" width="17.42578125" style="36" customWidth="1"/>
    <col min="9" max="9" width="12.42578125" style="2" bestFit="1" customWidth="1"/>
    <col min="10" max="10" width="15" style="2" customWidth="1"/>
    <col min="11" max="11" width="16" style="2" customWidth="1"/>
    <col min="12" max="16384" width="9.140625" style="2"/>
  </cols>
  <sheetData>
    <row r="1" spans="1:11" ht="39.75" customHeight="1" x14ac:dyDescent="0.25">
      <c r="A1" s="40" t="s">
        <v>143</v>
      </c>
      <c r="B1" s="40"/>
      <c r="C1" s="40"/>
      <c r="D1" s="40"/>
      <c r="E1" s="40"/>
      <c r="F1" s="40"/>
      <c r="G1" s="40"/>
      <c r="H1" s="40"/>
    </row>
    <row r="3" spans="1:11" ht="33" customHeight="1" x14ac:dyDescent="0.25">
      <c r="A3" s="37" t="s">
        <v>0</v>
      </c>
      <c r="B3" s="37" t="s">
        <v>1</v>
      </c>
      <c r="C3" s="37"/>
      <c r="D3" s="37"/>
      <c r="E3" s="38" t="s">
        <v>2</v>
      </c>
      <c r="F3" s="39" t="s">
        <v>30</v>
      </c>
      <c r="G3" s="39"/>
      <c r="H3" s="39"/>
    </row>
    <row r="4" spans="1:11" ht="69.75" customHeight="1" x14ac:dyDescent="0.25">
      <c r="A4" s="37"/>
      <c r="B4" s="1" t="s">
        <v>3</v>
      </c>
      <c r="C4" s="1" t="s">
        <v>4</v>
      </c>
      <c r="D4" s="1" t="s">
        <v>5</v>
      </c>
      <c r="E4" s="38"/>
      <c r="F4" s="35" t="s">
        <v>144</v>
      </c>
      <c r="G4" s="35" t="s">
        <v>145</v>
      </c>
      <c r="H4" s="35" t="s">
        <v>146</v>
      </c>
    </row>
    <row r="5" spans="1:1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35">
        <v>6</v>
      </c>
      <c r="G5" s="35">
        <v>7</v>
      </c>
      <c r="H5" s="35">
        <v>8</v>
      </c>
    </row>
    <row r="6" spans="1:11" s="4" customFormat="1" ht="26.25" customHeight="1" x14ac:dyDescent="0.25">
      <c r="A6" s="7">
        <v>1</v>
      </c>
      <c r="B6" s="7"/>
      <c r="C6" s="7"/>
      <c r="D6" s="8" t="s">
        <v>6</v>
      </c>
      <c r="E6" s="7"/>
      <c r="F6" s="9">
        <f>F7</f>
        <v>1916350</v>
      </c>
      <c r="G6" s="9">
        <f t="shared" ref="G6:H6" si="0">G7</f>
        <v>1918000</v>
      </c>
      <c r="H6" s="9">
        <f t="shared" si="0"/>
        <v>1942800</v>
      </c>
      <c r="I6" s="3"/>
      <c r="J6" s="3"/>
      <c r="K6" s="3"/>
    </row>
    <row r="7" spans="1:11" s="4" customFormat="1" ht="26.25" customHeight="1" x14ac:dyDescent="0.25">
      <c r="A7" s="7">
        <v>2</v>
      </c>
      <c r="B7" s="7">
        <v>182</v>
      </c>
      <c r="C7" s="7" t="s">
        <v>8</v>
      </c>
      <c r="D7" s="10" t="s">
        <v>9</v>
      </c>
      <c r="E7" s="7" t="s">
        <v>7</v>
      </c>
      <c r="F7" s="11">
        <v>1916350</v>
      </c>
      <c r="G7" s="11">
        <v>1918000</v>
      </c>
      <c r="H7" s="11">
        <v>1942800</v>
      </c>
    </row>
    <row r="8" spans="1:11" s="4" customFormat="1" ht="31.5" x14ac:dyDescent="0.25">
      <c r="A8" s="7">
        <v>3</v>
      </c>
      <c r="B8" s="7"/>
      <c r="C8" s="7"/>
      <c r="D8" s="8" t="s">
        <v>10</v>
      </c>
      <c r="E8" s="7"/>
      <c r="F8" s="12">
        <f>SUM(F9:F12)</f>
        <v>104452.90000000001</v>
      </c>
      <c r="G8" s="12">
        <f>SUM(G9:G12)</f>
        <v>104564.3</v>
      </c>
      <c r="H8" s="12">
        <f>SUM(H9:H12)</f>
        <v>101020.9</v>
      </c>
    </row>
    <row r="9" spans="1:11" s="4" customFormat="1" ht="135" customHeight="1" x14ac:dyDescent="0.25">
      <c r="A9" s="7">
        <v>4</v>
      </c>
      <c r="B9" s="7">
        <v>100</v>
      </c>
      <c r="C9" s="7" t="s">
        <v>150</v>
      </c>
      <c r="D9" s="10" t="s">
        <v>154</v>
      </c>
      <c r="E9" s="7" t="s">
        <v>11</v>
      </c>
      <c r="F9" s="11">
        <v>48799.1</v>
      </c>
      <c r="G9" s="11">
        <v>48861</v>
      </c>
      <c r="H9" s="11">
        <v>47251.199999999997</v>
      </c>
    </row>
    <row r="10" spans="1:11" s="4" customFormat="1" ht="147.75" customHeight="1" x14ac:dyDescent="0.25">
      <c r="A10" s="7">
        <v>5</v>
      </c>
      <c r="B10" s="7">
        <v>100</v>
      </c>
      <c r="C10" s="7" t="s">
        <v>151</v>
      </c>
      <c r="D10" s="10" t="s">
        <v>155</v>
      </c>
      <c r="E10" s="7" t="s">
        <v>11</v>
      </c>
      <c r="F10" s="11">
        <v>246.8</v>
      </c>
      <c r="G10" s="11">
        <v>244</v>
      </c>
      <c r="H10" s="11">
        <v>232.6</v>
      </c>
    </row>
    <row r="11" spans="1:11" s="4" customFormat="1" ht="135" customHeight="1" x14ac:dyDescent="0.25">
      <c r="A11" s="7">
        <v>6</v>
      </c>
      <c r="B11" s="7">
        <v>100</v>
      </c>
      <c r="C11" s="7" t="s">
        <v>152</v>
      </c>
      <c r="D11" s="10" t="s">
        <v>156</v>
      </c>
      <c r="E11" s="7" t="s">
        <v>11</v>
      </c>
      <c r="F11" s="11">
        <v>63963.7</v>
      </c>
      <c r="G11" s="11">
        <v>63647</v>
      </c>
      <c r="H11" s="11">
        <v>61184</v>
      </c>
    </row>
    <row r="12" spans="1:11" s="4" customFormat="1" ht="135" customHeight="1" x14ac:dyDescent="0.25">
      <c r="A12" s="7">
        <v>7</v>
      </c>
      <c r="B12" s="7">
        <v>100</v>
      </c>
      <c r="C12" s="7" t="s">
        <v>153</v>
      </c>
      <c r="D12" s="10" t="s">
        <v>157</v>
      </c>
      <c r="E12" s="7" t="s">
        <v>11</v>
      </c>
      <c r="F12" s="11">
        <v>-8556.7000000000007</v>
      </c>
      <c r="G12" s="11">
        <v>-8187.7</v>
      </c>
      <c r="H12" s="11">
        <v>-7646.9</v>
      </c>
    </row>
    <row r="13" spans="1:11" s="4" customFormat="1" ht="27" customHeight="1" x14ac:dyDescent="0.25">
      <c r="A13" s="7">
        <v>8</v>
      </c>
      <c r="B13" s="7"/>
      <c r="C13" s="7"/>
      <c r="D13" s="8" t="s">
        <v>12</v>
      </c>
      <c r="E13" s="7"/>
      <c r="F13" s="12">
        <f>SUM(F14:F17)</f>
        <v>269210</v>
      </c>
      <c r="G13" s="12">
        <f>SUM(G14:G17)</f>
        <v>310867</v>
      </c>
      <c r="H13" s="12">
        <f>SUM(H14:H17)</f>
        <v>298900</v>
      </c>
    </row>
    <row r="14" spans="1:11" s="4" customFormat="1" ht="33.75" customHeight="1" x14ac:dyDescent="0.25">
      <c r="A14" s="7">
        <v>9</v>
      </c>
      <c r="B14" s="7">
        <v>182</v>
      </c>
      <c r="C14" s="7" t="s">
        <v>13</v>
      </c>
      <c r="D14" s="10" t="s">
        <v>14</v>
      </c>
      <c r="E14" s="7" t="s">
        <v>7</v>
      </c>
      <c r="F14" s="11">
        <v>181080</v>
      </c>
      <c r="G14" s="11">
        <v>270900</v>
      </c>
      <c r="H14" s="11">
        <v>272900</v>
      </c>
    </row>
    <row r="15" spans="1:11" s="4" customFormat="1" ht="33.75" customHeight="1" x14ac:dyDescent="0.25">
      <c r="A15" s="7">
        <v>10</v>
      </c>
      <c r="B15" s="7">
        <v>182</v>
      </c>
      <c r="C15" s="7" t="s">
        <v>41</v>
      </c>
      <c r="D15" s="10" t="s">
        <v>38</v>
      </c>
      <c r="E15" s="7" t="s">
        <v>7</v>
      </c>
      <c r="F15" s="11">
        <v>68130</v>
      </c>
      <c r="G15" s="11">
        <v>15967</v>
      </c>
      <c r="H15" s="11">
        <v>0</v>
      </c>
    </row>
    <row r="16" spans="1:11" s="4" customFormat="1" ht="24" hidden="1" customHeight="1" x14ac:dyDescent="0.25">
      <c r="A16" s="7"/>
      <c r="B16" s="7">
        <v>182</v>
      </c>
      <c r="C16" s="7" t="s">
        <v>42</v>
      </c>
      <c r="D16" s="10" t="s">
        <v>39</v>
      </c>
      <c r="E16" s="7" t="s">
        <v>7</v>
      </c>
      <c r="F16" s="11">
        <v>0</v>
      </c>
      <c r="G16" s="11">
        <v>0</v>
      </c>
      <c r="H16" s="11">
        <v>0</v>
      </c>
    </row>
    <row r="17" spans="1:10" s="4" customFormat="1" ht="33.75" customHeight="1" x14ac:dyDescent="0.25">
      <c r="A17" s="7">
        <v>11</v>
      </c>
      <c r="B17" s="7">
        <v>182</v>
      </c>
      <c r="C17" s="7" t="s">
        <v>43</v>
      </c>
      <c r="D17" s="10" t="s">
        <v>40</v>
      </c>
      <c r="E17" s="7" t="s">
        <v>7</v>
      </c>
      <c r="F17" s="11">
        <v>20000</v>
      </c>
      <c r="G17" s="11">
        <v>24000</v>
      </c>
      <c r="H17" s="11">
        <v>26000</v>
      </c>
    </row>
    <row r="18" spans="1:10" s="4" customFormat="1" ht="27.6" customHeight="1" x14ac:dyDescent="0.25">
      <c r="A18" s="7">
        <v>12</v>
      </c>
      <c r="B18" s="7"/>
      <c r="C18" s="7"/>
      <c r="D18" s="13" t="s">
        <v>15</v>
      </c>
      <c r="E18" s="7"/>
      <c r="F18" s="12">
        <f>F19+F20</f>
        <v>518930</v>
      </c>
      <c r="G18" s="12">
        <f t="shared" ref="G18:H18" si="1">G19+G20</f>
        <v>570997.9</v>
      </c>
      <c r="H18" s="12">
        <f t="shared" si="1"/>
        <v>573127.80000000005</v>
      </c>
    </row>
    <row r="19" spans="1:10" s="4" customFormat="1" ht="21.75" customHeight="1" x14ac:dyDescent="0.25">
      <c r="A19" s="34">
        <v>13</v>
      </c>
      <c r="B19" s="7">
        <v>182</v>
      </c>
      <c r="C19" s="14" t="s">
        <v>44</v>
      </c>
      <c r="D19" s="15" t="s">
        <v>45</v>
      </c>
      <c r="E19" s="7" t="s">
        <v>7</v>
      </c>
      <c r="F19" s="11">
        <v>68930</v>
      </c>
      <c r="G19" s="11">
        <v>70997.899999999994</v>
      </c>
      <c r="H19" s="11">
        <v>73127.8</v>
      </c>
    </row>
    <row r="20" spans="1:10" s="4" customFormat="1" ht="21.75" customHeight="1" x14ac:dyDescent="0.25">
      <c r="A20" s="34">
        <v>14</v>
      </c>
      <c r="B20" s="7">
        <v>182</v>
      </c>
      <c r="C20" s="14" t="s">
        <v>46</v>
      </c>
      <c r="D20" s="15" t="s">
        <v>47</v>
      </c>
      <c r="E20" s="7" t="s">
        <v>7</v>
      </c>
      <c r="F20" s="11">
        <f>F21+F22</f>
        <v>450000</v>
      </c>
      <c r="G20" s="11">
        <f>G21+G22</f>
        <v>500000</v>
      </c>
      <c r="H20" s="11">
        <f>H21+H22</f>
        <v>500000</v>
      </c>
      <c r="J20" s="3"/>
    </row>
    <row r="21" spans="1:10" s="4" customFormat="1" ht="35.25" customHeight="1" x14ac:dyDescent="0.25">
      <c r="A21" s="34">
        <v>15</v>
      </c>
      <c r="B21" s="7">
        <v>182</v>
      </c>
      <c r="C21" s="14" t="s">
        <v>48</v>
      </c>
      <c r="D21" s="15" t="s">
        <v>49</v>
      </c>
      <c r="E21" s="7" t="s">
        <v>7</v>
      </c>
      <c r="F21" s="11">
        <v>240000</v>
      </c>
      <c r="G21" s="11">
        <v>290000</v>
      </c>
      <c r="H21" s="11">
        <v>290000</v>
      </c>
    </row>
    <row r="22" spans="1:10" s="4" customFormat="1" ht="50.25" customHeight="1" x14ac:dyDescent="0.25">
      <c r="A22" s="34">
        <v>16</v>
      </c>
      <c r="B22" s="7">
        <v>182</v>
      </c>
      <c r="C22" s="14" t="s">
        <v>50</v>
      </c>
      <c r="D22" s="15" t="s">
        <v>51</v>
      </c>
      <c r="E22" s="7" t="s">
        <v>7</v>
      </c>
      <c r="F22" s="11">
        <v>210000</v>
      </c>
      <c r="G22" s="11">
        <v>210000</v>
      </c>
      <c r="H22" s="11">
        <v>210000</v>
      </c>
    </row>
    <row r="23" spans="1:10" s="4" customFormat="1" ht="22.9" customHeight="1" x14ac:dyDescent="0.25">
      <c r="A23" s="34">
        <v>17</v>
      </c>
      <c r="B23" s="7"/>
      <c r="C23" s="7"/>
      <c r="D23" s="8" t="s">
        <v>16</v>
      </c>
      <c r="E23" s="7"/>
      <c r="F23" s="12">
        <f>SUM(F24:F26)</f>
        <v>16900</v>
      </c>
      <c r="G23" s="12">
        <f t="shared" ref="G23:H23" si="2">SUM(G24:G26)</f>
        <v>17000</v>
      </c>
      <c r="H23" s="12">
        <f t="shared" si="2"/>
        <v>17100</v>
      </c>
      <c r="I23" s="3"/>
    </row>
    <row r="24" spans="1:10" s="4" customFormat="1" ht="51" customHeight="1" x14ac:dyDescent="0.25">
      <c r="A24" s="34">
        <v>18</v>
      </c>
      <c r="B24" s="7">
        <v>182</v>
      </c>
      <c r="C24" s="7" t="s">
        <v>56</v>
      </c>
      <c r="D24" s="10" t="s">
        <v>55</v>
      </c>
      <c r="E24" s="7" t="s">
        <v>7</v>
      </c>
      <c r="F24" s="11">
        <v>16900</v>
      </c>
      <c r="G24" s="11">
        <v>17000</v>
      </c>
      <c r="H24" s="11">
        <v>17100</v>
      </c>
    </row>
    <row r="25" spans="1:10" s="4" customFormat="1" ht="47.25" hidden="1" x14ac:dyDescent="0.25">
      <c r="A25" s="7"/>
      <c r="B25" s="7">
        <v>901</v>
      </c>
      <c r="C25" s="7" t="s">
        <v>158</v>
      </c>
      <c r="D25" s="10" t="s">
        <v>53</v>
      </c>
      <c r="E25" s="7" t="s">
        <v>52</v>
      </c>
      <c r="F25" s="11">
        <v>0</v>
      </c>
      <c r="G25" s="11">
        <v>0</v>
      </c>
      <c r="H25" s="11">
        <v>0</v>
      </c>
    </row>
    <row r="26" spans="1:10" s="4" customFormat="1" ht="99" hidden="1" customHeight="1" x14ac:dyDescent="0.25">
      <c r="A26" s="7"/>
      <c r="B26" s="7">
        <v>901</v>
      </c>
      <c r="C26" s="7" t="s">
        <v>159</v>
      </c>
      <c r="D26" s="10" t="s">
        <v>54</v>
      </c>
      <c r="E26" s="7" t="s">
        <v>52</v>
      </c>
      <c r="F26" s="11">
        <v>0</v>
      </c>
      <c r="G26" s="11">
        <v>0</v>
      </c>
      <c r="H26" s="11">
        <v>0</v>
      </c>
    </row>
    <row r="27" spans="1:10" s="4" customFormat="1" ht="35.450000000000003" hidden="1" customHeight="1" x14ac:dyDescent="0.25">
      <c r="A27" s="7"/>
      <c r="B27" s="17" t="s">
        <v>18</v>
      </c>
      <c r="C27" s="7" t="s">
        <v>28</v>
      </c>
      <c r="D27" s="8" t="s">
        <v>17</v>
      </c>
      <c r="E27" s="7" t="s">
        <v>7</v>
      </c>
      <c r="F27" s="12">
        <v>0</v>
      </c>
      <c r="G27" s="12">
        <v>0</v>
      </c>
      <c r="H27" s="12">
        <v>0</v>
      </c>
    </row>
    <row r="28" spans="1:10" s="4" customFormat="1" ht="39" customHeight="1" x14ac:dyDescent="0.25">
      <c r="A28" s="7">
        <v>19</v>
      </c>
      <c r="B28" s="17"/>
      <c r="C28" s="7"/>
      <c r="D28" s="8" t="s">
        <v>19</v>
      </c>
      <c r="E28" s="7"/>
      <c r="F28" s="12">
        <f>SUM(F29:F37)</f>
        <v>136976.40000000002</v>
      </c>
      <c r="G28" s="12">
        <f t="shared" ref="G28:H28" si="3">SUM(G29:G37)</f>
        <v>154076.4</v>
      </c>
      <c r="H28" s="12">
        <f t="shared" si="3"/>
        <v>154076.4</v>
      </c>
      <c r="I28" s="3"/>
    </row>
    <row r="29" spans="1:10" s="4" customFormat="1" ht="50.25" hidden="1" customHeight="1" x14ac:dyDescent="0.25">
      <c r="A29" s="7"/>
      <c r="B29" s="7">
        <v>901</v>
      </c>
      <c r="C29" s="18" t="s">
        <v>57</v>
      </c>
      <c r="D29" s="16" t="s">
        <v>58</v>
      </c>
      <c r="E29" s="7" t="s">
        <v>52</v>
      </c>
      <c r="F29" s="11">
        <v>0</v>
      </c>
      <c r="G29" s="11">
        <v>0</v>
      </c>
      <c r="H29" s="11">
        <v>0</v>
      </c>
    </row>
    <row r="30" spans="1:10" s="4" customFormat="1" ht="97.5" customHeight="1" x14ac:dyDescent="0.25">
      <c r="A30" s="7">
        <v>20</v>
      </c>
      <c r="B30" s="7">
        <v>901</v>
      </c>
      <c r="C30" s="19" t="s">
        <v>59</v>
      </c>
      <c r="D30" s="20" t="s">
        <v>60</v>
      </c>
      <c r="E30" s="7" t="s">
        <v>52</v>
      </c>
      <c r="F30" s="11">
        <v>112400</v>
      </c>
      <c r="G30" s="11">
        <v>132400</v>
      </c>
      <c r="H30" s="11">
        <v>132400</v>
      </c>
    </row>
    <row r="31" spans="1:10" s="4" customFormat="1" ht="84" customHeight="1" x14ac:dyDescent="0.25">
      <c r="A31" s="34">
        <v>21</v>
      </c>
      <c r="B31" s="7">
        <v>901</v>
      </c>
      <c r="C31" s="18" t="s">
        <v>61</v>
      </c>
      <c r="D31" s="16" t="s">
        <v>62</v>
      </c>
      <c r="E31" s="7" t="s">
        <v>52</v>
      </c>
      <c r="F31" s="11">
        <v>1969</v>
      </c>
      <c r="G31" s="11">
        <v>1969</v>
      </c>
      <c r="H31" s="11">
        <v>1969</v>
      </c>
    </row>
    <row r="32" spans="1:10" s="4" customFormat="1" ht="84" customHeight="1" x14ac:dyDescent="0.25">
      <c r="A32" s="34">
        <v>22</v>
      </c>
      <c r="B32" s="7">
        <v>901</v>
      </c>
      <c r="C32" s="18" t="s">
        <v>63</v>
      </c>
      <c r="D32" s="16" t="s">
        <v>64</v>
      </c>
      <c r="E32" s="7" t="s">
        <v>52</v>
      </c>
      <c r="F32" s="11">
        <v>4124.3</v>
      </c>
      <c r="G32" s="11">
        <v>4124.3</v>
      </c>
      <c r="H32" s="11">
        <v>4124.3</v>
      </c>
    </row>
    <row r="33" spans="1:9" s="4" customFormat="1" ht="52.5" customHeight="1" x14ac:dyDescent="0.25">
      <c r="A33" s="34">
        <v>23</v>
      </c>
      <c r="B33" s="7">
        <v>901</v>
      </c>
      <c r="C33" s="18" t="s">
        <v>65</v>
      </c>
      <c r="D33" s="16" t="s">
        <v>66</v>
      </c>
      <c r="E33" s="7" t="s">
        <v>52</v>
      </c>
      <c r="F33" s="11">
        <v>1583.1</v>
      </c>
      <c r="G33" s="11">
        <v>1583.1</v>
      </c>
      <c r="H33" s="11">
        <v>1583.1</v>
      </c>
    </row>
    <row r="34" spans="1:9" s="4" customFormat="1" ht="83.25" hidden="1" customHeight="1" x14ac:dyDescent="0.25">
      <c r="A34" s="7"/>
      <c r="B34" s="7">
        <v>901</v>
      </c>
      <c r="C34" s="18" t="s">
        <v>67</v>
      </c>
      <c r="D34" s="16" t="s">
        <v>68</v>
      </c>
      <c r="E34" s="7" t="s">
        <v>52</v>
      </c>
      <c r="F34" s="11">
        <v>0</v>
      </c>
      <c r="G34" s="11">
        <v>0</v>
      </c>
      <c r="H34" s="11">
        <v>0</v>
      </c>
    </row>
    <row r="35" spans="1:9" s="4" customFormat="1" ht="134.25" hidden="1" customHeight="1" x14ac:dyDescent="0.25">
      <c r="A35" s="7"/>
      <c r="B35" s="7">
        <v>901</v>
      </c>
      <c r="C35" s="18" t="s">
        <v>69</v>
      </c>
      <c r="D35" s="16" t="s">
        <v>70</v>
      </c>
      <c r="E35" s="7" t="s">
        <v>52</v>
      </c>
      <c r="F35" s="11">
        <v>0</v>
      </c>
      <c r="G35" s="11">
        <v>0</v>
      </c>
      <c r="H35" s="11">
        <v>0</v>
      </c>
    </row>
    <row r="36" spans="1:9" s="4" customFormat="1" ht="63" hidden="1" x14ac:dyDescent="0.25">
      <c r="A36" s="7"/>
      <c r="B36" s="7">
        <v>901</v>
      </c>
      <c r="C36" s="18" t="s">
        <v>71</v>
      </c>
      <c r="D36" s="16" t="s">
        <v>72</v>
      </c>
      <c r="E36" s="7" t="s">
        <v>52</v>
      </c>
      <c r="F36" s="11">
        <v>0</v>
      </c>
      <c r="G36" s="11">
        <v>0</v>
      </c>
      <c r="H36" s="11">
        <v>0</v>
      </c>
    </row>
    <row r="37" spans="1:9" s="4" customFormat="1" ht="94.5" x14ac:dyDescent="0.25">
      <c r="A37" s="33">
        <v>24</v>
      </c>
      <c r="B37" s="33">
        <v>901</v>
      </c>
      <c r="C37" s="18" t="s">
        <v>73</v>
      </c>
      <c r="D37" s="16" t="s">
        <v>74</v>
      </c>
      <c r="E37" s="33" t="s">
        <v>52</v>
      </c>
      <c r="F37" s="11">
        <f>SUM(F38:F39)</f>
        <v>16900</v>
      </c>
      <c r="G37" s="11">
        <f t="shared" ref="G37:H37" si="4">SUM(G38:G39)</f>
        <v>14000</v>
      </c>
      <c r="H37" s="11">
        <f t="shared" si="4"/>
        <v>14000</v>
      </c>
    </row>
    <row r="38" spans="1:9" s="4" customFormat="1" ht="94.5" hidden="1" x14ac:dyDescent="0.25">
      <c r="A38" s="33"/>
      <c r="B38" s="33">
        <v>901</v>
      </c>
      <c r="C38" s="18" t="s">
        <v>73</v>
      </c>
      <c r="D38" s="16" t="s">
        <v>74</v>
      </c>
      <c r="E38" s="33" t="s">
        <v>52</v>
      </c>
      <c r="F38" s="11">
        <v>16900</v>
      </c>
      <c r="G38" s="11">
        <v>14000</v>
      </c>
      <c r="H38" s="11">
        <v>14000</v>
      </c>
    </row>
    <row r="39" spans="1:9" s="4" customFormat="1" ht="99.75" hidden="1" customHeight="1" x14ac:dyDescent="0.25">
      <c r="A39" s="7"/>
      <c r="B39" s="7">
        <v>901</v>
      </c>
      <c r="C39" s="18" t="s">
        <v>149</v>
      </c>
      <c r="D39" s="16" t="s">
        <v>74</v>
      </c>
      <c r="E39" s="7" t="s">
        <v>52</v>
      </c>
      <c r="F39" s="11">
        <v>0</v>
      </c>
      <c r="G39" s="11">
        <v>0</v>
      </c>
      <c r="H39" s="11">
        <v>0</v>
      </c>
    </row>
    <row r="40" spans="1:9" s="4" customFormat="1" ht="25.15" customHeight="1" x14ac:dyDescent="0.25">
      <c r="A40" s="7">
        <v>25</v>
      </c>
      <c r="B40" s="21"/>
      <c r="C40" s="21"/>
      <c r="D40" s="22" t="s">
        <v>20</v>
      </c>
      <c r="E40" s="21"/>
      <c r="F40" s="23">
        <f>SUM(F41:F44)</f>
        <v>3138</v>
      </c>
      <c r="G40" s="23">
        <f t="shared" ref="G40:H40" si="5">SUM(G41:G44)</f>
        <v>3238</v>
      </c>
      <c r="H40" s="23">
        <f t="shared" si="5"/>
        <v>3438</v>
      </c>
    </row>
    <row r="41" spans="1:9" s="4" customFormat="1" ht="33" customHeight="1" x14ac:dyDescent="0.25">
      <c r="A41" s="7">
        <v>26</v>
      </c>
      <c r="B41" s="21" t="s">
        <v>21</v>
      </c>
      <c r="C41" s="21" t="s">
        <v>22</v>
      </c>
      <c r="D41" s="24" t="s">
        <v>77</v>
      </c>
      <c r="E41" s="21" t="s">
        <v>23</v>
      </c>
      <c r="F41" s="11">
        <v>900</v>
      </c>
      <c r="G41" s="11">
        <v>900</v>
      </c>
      <c r="H41" s="11">
        <v>1000</v>
      </c>
    </row>
    <row r="42" spans="1:9" s="4" customFormat="1" ht="33" customHeight="1" x14ac:dyDescent="0.25">
      <c r="A42" s="34">
        <v>27</v>
      </c>
      <c r="B42" s="21" t="s">
        <v>21</v>
      </c>
      <c r="C42" s="21" t="s">
        <v>75</v>
      </c>
      <c r="D42" s="24" t="s">
        <v>78</v>
      </c>
      <c r="E42" s="21" t="s">
        <v>23</v>
      </c>
      <c r="F42" s="11">
        <v>900</v>
      </c>
      <c r="G42" s="11">
        <v>1000</v>
      </c>
      <c r="H42" s="11">
        <v>1100</v>
      </c>
    </row>
    <row r="43" spans="1:9" s="4" customFormat="1" ht="33" customHeight="1" x14ac:dyDescent="0.25">
      <c r="A43" s="34">
        <v>28</v>
      </c>
      <c r="B43" s="21" t="s">
        <v>21</v>
      </c>
      <c r="C43" s="21" t="s">
        <v>29</v>
      </c>
      <c r="D43" s="24" t="s">
        <v>79</v>
      </c>
      <c r="E43" s="21" t="s">
        <v>23</v>
      </c>
      <c r="F43" s="11">
        <v>1338</v>
      </c>
      <c r="G43" s="11">
        <v>1338</v>
      </c>
      <c r="H43" s="11">
        <v>1338</v>
      </c>
    </row>
    <row r="44" spans="1:9" s="4" customFormat="1" ht="33" hidden="1" customHeight="1" x14ac:dyDescent="0.25">
      <c r="A44" s="34"/>
      <c r="B44" s="21" t="s">
        <v>21</v>
      </c>
      <c r="C44" s="21" t="s">
        <v>76</v>
      </c>
      <c r="D44" s="24" t="s">
        <v>80</v>
      </c>
      <c r="E44" s="21" t="s">
        <v>23</v>
      </c>
      <c r="F44" s="11">
        <v>0</v>
      </c>
      <c r="G44" s="11">
        <v>0</v>
      </c>
      <c r="H44" s="11">
        <v>0</v>
      </c>
    </row>
    <row r="45" spans="1:9" s="4" customFormat="1" ht="31.5" x14ac:dyDescent="0.25">
      <c r="A45" s="34">
        <v>29</v>
      </c>
      <c r="B45" s="21"/>
      <c r="C45" s="21"/>
      <c r="D45" s="22" t="s">
        <v>81</v>
      </c>
      <c r="E45" s="21"/>
      <c r="F45" s="23">
        <f>F46+F47+F48+F53+F54</f>
        <v>120511.11</v>
      </c>
      <c r="G45" s="23">
        <f t="shared" ref="G45:H45" si="6">G46+G47+G48+G53+G54</f>
        <v>120508.11</v>
      </c>
      <c r="H45" s="23">
        <f t="shared" si="6"/>
        <v>120508.11</v>
      </c>
      <c r="I45" s="5"/>
    </row>
    <row r="46" spans="1:9" s="4" customFormat="1" ht="63" hidden="1" x14ac:dyDescent="0.25">
      <c r="A46" s="7"/>
      <c r="B46" s="21">
        <v>901</v>
      </c>
      <c r="C46" s="18" t="s">
        <v>82</v>
      </c>
      <c r="D46" s="16" t="s">
        <v>83</v>
      </c>
      <c r="E46" s="7" t="s">
        <v>52</v>
      </c>
      <c r="F46" s="11">
        <v>0</v>
      </c>
      <c r="G46" s="11">
        <v>0</v>
      </c>
      <c r="H46" s="11">
        <v>0</v>
      </c>
    </row>
    <row r="47" spans="1:9" s="4" customFormat="1" ht="39.75" customHeight="1" x14ac:dyDescent="0.25">
      <c r="A47" s="7">
        <v>30</v>
      </c>
      <c r="B47" s="21">
        <v>901</v>
      </c>
      <c r="C47" s="18" t="s">
        <v>84</v>
      </c>
      <c r="D47" s="16" t="s">
        <v>85</v>
      </c>
      <c r="E47" s="7" t="s">
        <v>52</v>
      </c>
      <c r="F47" s="11">
        <v>4842.7999999999993</v>
      </c>
      <c r="G47" s="11">
        <v>4842.7999999999993</v>
      </c>
      <c r="H47" s="11">
        <v>4842.7999999999993</v>
      </c>
    </row>
    <row r="48" spans="1:9" s="4" customFormat="1" ht="39.75" hidden="1" customHeight="1" x14ac:dyDescent="0.25">
      <c r="A48" s="33"/>
      <c r="B48" s="21">
        <v>901</v>
      </c>
      <c r="C48" s="18" t="s">
        <v>86</v>
      </c>
      <c r="D48" s="16" t="s">
        <v>87</v>
      </c>
      <c r="E48" s="33" t="s">
        <v>52</v>
      </c>
      <c r="F48" s="11">
        <f>SUM(F49:F52)</f>
        <v>115668.31</v>
      </c>
      <c r="G48" s="11">
        <f t="shared" ref="G48:H48" si="7">SUM(G49:G52)</f>
        <v>115665.31</v>
      </c>
      <c r="H48" s="11">
        <f t="shared" si="7"/>
        <v>115665.31</v>
      </c>
    </row>
    <row r="49" spans="1:9" s="4" customFormat="1" ht="39.75" customHeight="1" x14ac:dyDescent="0.25">
      <c r="A49" s="7">
        <v>31</v>
      </c>
      <c r="B49" s="21">
        <v>901</v>
      </c>
      <c r="C49" s="18" t="s">
        <v>147</v>
      </c>
      <c r="D49" s="16" t="s">
        <v>87</v>
      </c>
      <c r="E49" s="7" t="s">
        <v>52</v>
      </c>
      <c r="F49" s="11">
        <v>7174.9</v>
      </c>
      <c r="G49" s="11">
        <v>7174.9</v>
      </c>
      <c r="H49" s="11">
        <v>7174.9</v>
      </c>
    </row>
    <row r="50" spans="1:9" s="4" customFormat="1" ht="39.75" hidden="1" customHeight="1" x14ac:dyDescent="0.25">
      <c r="A50" s="33"/>
      <c r="B50" s="21">
        <v>901</v>
      </c>
      <c r="C50" s="18" t="s">
        <v>148</v>
      </c>
      <c r="D50" s="16" t="s">
        <v>87</v>
      </c>
      <c r="E50" s="33" t="s">
        <v>52</v>
      </c>
      <c r="F50" s="11">
        <v>0</v>
      </c>
      <c r="G50" s="11">
        <v>0</v>
      </c>
      <c r="H50" s="11">
        <v>0</v>
      </c>
    </row>
    <row r="51" spans="1:9" s="4" customFormat="1" ht="39.75" customHeight="1" x14ac:dyDescent="0.25">
      <c r="A51" s="7">
        <v>32</v>
      </c>
      <c r="B51" s="21">
        <v>901</v>
      </c>
      <c r="C51" s="18" t="s">
        <v>88</v>
      </c>
      <c r="D51" s="16" t="s">
        <v>87</v>
      </c>
      <c r="E51" s="7" t="s">
        <v>52</v>
      </c>
      <c r="F51" s="11">
        <v>1306.1500000000001</v>
      </c>
      <c r="G51" s="11">
        <v>1303.1500000000001</v>
      </c>
      <c r="H51" s="11">
        <v>1303.1500000000001</v>
      </c>
    </row>
    <row r="52" spans="1:9" s="4" customFormat="1" ht="39.75" customHeight="1" x14ac:dyDescent="0.25">
      <c r="A52" s="7">
        <v>33</v>
      </c>
      <c r="B52" s="21">
        <v>901</v>
      </c>
      <c r="C52" s="18" t="s">
        <v>89</v>
      </c>
      <c r="D52" s="16" t="s">
        <v>90</v>
      </c>
      <c r="E52" s="7" t="s">
        <v>52</v>
      </c>
      <c r="F52" s="11">
        <v>107187.26</v>
      </c>
      <c r="G52" s="11">
        <v>107187.26</v>
      </c>
      <c r="H52" s="11">
        <v>107187.26</v>
      </c>
    </row>
    <row r="53" spans="1:9" s="4" customFormat="1" ht="47.25" hidden="1" x14ac:dyDescent="0.25">
      <c r="A53" s="7"/>
      <c r="B53" s="21">
        <v>902</v>
      </c>
      <c r="C53" s="18" t="s">
        <v>86</v>
      </c>
      <c r="D53" s="16" t="s">
        <v>90</v>
      </c>
      <c r="E53" s="7" t="s">
        <v>108</v>
      </c>
      <c r="F53" s="11">
        <v>0</v>
      </c>
      <c r="G53" s="11">
        <v>0</v>
      </c>
      <c r="H53" s="11">
        <v>0</v>
      </c>
    </row>
    <row r="54" spans="1:9" s="4" customFormat="1" ht="47.25" hidden="1" x14ac:dyDescent="0.25">
      <c r="A54" s="7"/>
      <c r="B54" s="21">
        <v>903</v>
      </c>
      <c r="C54" s="18" t="s">
        <v>86</v>
      </c>
      <c r="D54" s="16" t="s">
        <v>90</v>
      </c>
      <c r="E54" s="7" t="s">
        <v>109</v>
      </c>
      <c r="F54" s="11">
        <v>0</v>
      </c>
      <c r="G54" s="11">
        <v>0</v>
      </c>
      <c r="H54" s="11">
        <v>0</v>
      </c>
    </row>
    <row r="55" spans="1:9" s="4" customFormat="1" ht="31.5" x14ac:dyDescent="0.25">
      <c r="A55" s="7">
        <v>34</v>
      </c>
      <c r="B55" s="21"/>
      <c r="C55" s="21"/>
      <c r="D55" s="22" t="s">
        <v>24</v>
      </c>
      <c r="E55" s="21"/>
      <c r="F55" s="23">
        <f>SUM(F56:F60)</f>
        <v>50313.7</v>
      </c>
      <c r="G55" s="23">
        <f t="shared" ref="G55:H55" si="8">SUM(G56:G60)</f>
        <v>42769.599999999999</v>
      </c>
      <c r="H55" s="23">
        <f t="shared" si="8"/>
        <v>35982.9</v>
      </c>
      <c r="I55" s="5"/>
    </row>
    <row r="56" spans="1:9" s="4" customFormat="1" ht="47.25" hidden="1" x14ac:dyDescent="0.25">
      <c r="A56" s="7"/>
      <c r="B56" s="21">
        <v>901</v>
      </c>
      <c r="C56" s="18" t="s">
        <v>91</v>
      </c>
      <c r="D56" s="16" t="s">
        <v>92</v>
      </c>
      <c r="E56" s="7" t="s">
        <v>52</v>
      </c>
      <c r="F56" s="11">
        <v>0</v>
      </c>
      <c r="G56" s="11">
        <v>0</v>
      </c>
      <c r="H56" s="11">
        <v>0</v>
      </c>
    </row>
    <row r="57" spans="1:9" s="4" customFormat="1" ht="94.5" hidden="1" x14ac:dyDescent="0.25">
      <c r="A57" s="7"/>
      <c r="B57" s="21">
        <v>901</v>
      </c>
      <c r="C57" s="18" t="s">
        <v>93</v>
      </c>
      <c r="D57" s="16" t="s">
        <v>94</v>
      </c>
      <c r="E57" s="7" t="s">
        <v>52</v>
      </c>
      <c r="F57" s="11">
        <v>0</v>
      </c>
      <c r="G57" s="11">
        <v>0</v>
      </c>
      <c r="H57" s="11">
        <v>0</v>
      </c>
    </row>
    <row r="58" spans="1:9" s="4" customFormat="1" ht="99" customHeight="1" x14ac:dyDescent="0.25">
      <c r="A58" s="7">
        <v>35</v>
      </c>
      <c r="B58" s="21">
        <v>901</v>
      </c>
      <c r="C58" s="18" t="s">
        <v>95</v>
      </c>
      <c r="D58" s="16" t="s">
        <v>96</v>
      </c>
      <c r="E58" s="7" t="s">
        <v>52</v>
      </c>
      <c r="F58" s="11">
        <v>23313.7</v>
      </c>
      <c r="G58" s="11">
        <v>15769.6</v>
      </c>
      <c r="H58" s="11">
        <v>8982.9</v>
      </c>
    </row>
    <row r="59" spans="1:9" s="4" customFormat="1" ht="52.5" customHeight="1" x14ac:dyDescent="0.25">
      <c r="A59" s="7">
        <v>36</v>
      </c>
      <c r="B59" s="21">
        <v>901</v>
      </c>
      <c r="C59" s="19" t="s">
        <v>97</v>
      </c>
      <c r="D59" s="20" t="s">
        <v>98</v>
      </c>
      <c r="E59" s="7" t="s">
        <v>52</v>
      </c>
      <c r="F59" s="11">
        <v>3000</v>
      </c>
      <c r="G59" s="11">
        <v>3000</v>
      </c>
      <c r="H59" s="11">
        <v>3000</v>
      </c>
    </row>
    <row r="60" spans="1:9" s="4" customFormat="1" ht="100.5" customHeight="1" x14ac:dyDescent="0.25">
      <c r="A60" s="7">
        <v>37</v>
      </c>
      <c r="B60" s="21">
        <v>901</v>
      </c>
      <c r="C60" s="19" t="s">
        <v>99</v>
      </c>
      <c r="D60" s="20" t="s">
        <v>100</v>
      </c>
      <c r="E60" s="7" t="s">
        <v>52</v>
      </c>
      <c r="F60" s="11">
        <v>24000</v>
      </c>
      <c r="G60" s="11">
        <v>24000</v>
      </c>
      <c r="H60" s="11">
        <v>24000</v>
      </c>
    </row>
    <row r="61" spans="1:9" s="4" customFormat="1" ht="28.5" hidden="1" customHeight="1" x14ac:dyDescent="0.25">
      <c r="A61" s="7"/>
      <c r="B61" s="21"/>
      <c r="C61" s="21"/>
      <c r="D61" s="22" t="s">
        <v>25</v>
      </c>
      <c r="E61" s="21"/>
      <c r="F61" s="12"/>
      <c r="G61" s="12"/>
      <c r="H61" s="12"/>
    </row>
    <row r="62" spans="1:9" s="4" customFormat="1" ht="24.75" customHeight="1" x14ac:dyDescent="0.25">
      <c r="A62" s="7">
        <v>38</v>
      </c>
      <c r="B62" s="21"/>
      <c r="C62" s="21"/>
      <c r="D62" s="22" t="s">
        <v>26</v>
      </c>
      <c r="E62" s="21"/>
      <c r="F62" s="23">
        <f>SUM(F63:F70)</f>
        <v>4497.2960000000003</v>
      </c>
      <c r="G62" s="23">
        <f>SUM(G63:G70)</f>
        <v>3430.8220000000001</v>
      </c>
      <c r="H62" s="23">
        <f>SUM(H63:H70)</f>
        <v>3430.8220000000001</v>
      </c>
    </row>
    <row r="63" spans="1:9" s="4" customFormat="1" ht="47.25" hidden="1" x14ac:dyDescent="0.25">
      <c r="A63" s="7"/>
      <c r="B63" s="21">
        <v>901</v>
      </c>
      <c r="C63" s="18" t="s">
        <v>101</v>
      </c>
      <c r="D63" s="16" t="s">
        <v>102</v>
      </c>
      <c r="E63" s="21" t="s">
        <v>52</v>
      </c>
      <c r="F63" s="11">
        <v>0</v>
      </c>
      <c r="G63" s="11">
        <v>0</v>
      </c>
      <c r="H63" s="11">
        <v>0</v>
      </c>
    </row>
    <row r="64" spans="1:9" s="4" customFormat="1" ht="47.25" hidden="1" x14ac:dyDescent="0.25">
      <c r="A64" s="7"/>
      <c r="B64" s="21">
        <v>901</v>
      </c>
      <c r="C64" s="18" t="s">
        <v>101</v>
      </c>
      <c r="D64" s="16" t="s">
        <v>102</v>
      </c>
      <c r="E64" s="21" t="s">
        <v>108</v>
      </c>
      <c r="F64" s="11">
        <v>0</v>
      </c>
      <c r="G64" s="11">
        <v>0</v>
      </c>
      <c r="H64" s="11">
        <v>0</v>
      </c>
    </row>
    <row r="65" spans="1:8" s="4" customFormat="1" ht="47.25" hidden="1" x14ac:dyDescent="0.25">
      <c r="A65" s="7"/>
      <c r="B65" s="21">
        <v>901</v>
      </c>
      <c r="C65" s="18" t="s">
        <v>101</v>
      </c>
      <c r="D65" s="16" t="s">
        <v>102</v>
      </c>
      <c r="E65" s="21" t="s">
        <v>109</v>
      </c>
      <c r="F65" s="11">
        <v>0</v>
      </c>
      <c r="G65" s="11">
        <v>0</v>
      </c>
      <c r="H65" s="11">
        <v>0</v>
      </c>
    </row>
    <row r="66" spans="1:8" s="4" customFormat="1" ht="63" hidden="1" x14ac:dyDescent="0.25">
      <c r="A66" s="7"/>
      <c r="B66" s="21">
        <v>901</v>
      </c>
      <c r="C66" s="18" t="s">
        <v>101</v>
      </c>
      <c r="D66" s="16" t="s">
        <v>102</v>
      </c>
      <c r="E66" s="21" t="s">
        <v>110</v>
      </c>
      <c r="F66" s="11">
        <v>0</v>
      </c>
      <c r="G66" s="11">
        <v>0</v>
      </c>
      <c r="H66" s="11">
        <v>0</v>
      </c>
    </row>
    <row r="67" spans="1:8" s="4" customFormat="1" ht="47.25" hidden="1" x14ac:dyDescent="0.25">
      <c r="A67" s="7"/>
      <c r="B67" s="21">
        <v>901</v>
      </c>
      <c r="C67" s="18" t="s">
        <v>103</v>
      </c>
      <c r="D67" s="16" t="s">
        <v>104</v>
      </c>
      <c r="E67" s="21" t="s">
        <v>52</v>
      </c>
      <c r="F67" s="11">
        <v>0</v>
      </c>
      <c r="G67" s="11">
        <v>0</v>
      </c>
      <c r="H67" s="11">
        <v>0</v>
      </c>
    </row>
    <row r="68" spans="1:8" s="4" customFormat="1" ht="41.25" customHeight="1" x14ac:dyDescent="0.25">
      <c r="A68" s="7">
        <v>39</v>
      </c>
      <c r="B68" s="21">
        <v>901</v>
      </c>
      <c r="C68" s="18" t="s">
        <v>105</v>
      </c>
      <c r="D68" s="16" t="s">
        <v>104</v>
      </c>
      <c r="E68" s="21" t="s">
        <v>52</v>
      </c>
      <c r="F68" s="11">
        <v>3197.2959999999998</v>
      </c>
      <c r="G68" s="11">
        <v>2130.8220000000001</v>
      </c>
      <c r="H68" s="11">
        <v>2130.8220000000001</v>
      </c>
    </row>
    <row r="69" spans="1:8" s="4" customFormat="1" ht="41.25" customHeight="1" x14ac:dyDescent="0.25">
      <c r="A69" s="7">
        <v>40</v>
      </c>
      <c r="B69" s="21">
        <v>901</v>
      </c>
      <c r="C69" s="18" t="s">
        <v>106</v>
      </c>
      <c r="D69" s="16" t="s">
        <v>104</v>
      </c>
      <c r="E69" s="21" t="s">
        <v>52</v>
      </c>
      <c r="F69" s="11">
        <v>1300</v>
      </c>
      <c r="G69" s="11">
        <v>1300</v>
      </c>
      <c r="H69" s="11">
        <v>1300</v>
      </c>
    </row>
    <row r="70" spans="1:8" s="4" customFormat="1" ht="47.25" hidden="1" x14ac:dyDescent="0.25">
      <c r="A70" s="7"/>
      <c r="B70" s="21">
        <v>901</v>
      </c>
      <c r="C70" s="18" t="s">
        <v>107</v>
      </c>
      <c r="D70" s="16" t="s">
        <v>104</v>
      </c>
      <c r="E70" s="21" t="s">
        <v>52</v>
      </c>
      <c r="F70" s="11">
        <v>0</v>
      </c>
      <c r="G70" s="11">
        <v>0</v>
      </c>
      <c r="H70" s="11">
        <v>0</v>
      </c>
    </row>
    <row r="71" spans="1:8" s="4" customFormat="1" ht="27.75" customHeight="1" x14ac:dyDescent="0.25">
      <c r="A71" s="7">
        <v>41</v>
      </c>
      <c r="B71" s="21"/>
      <c r="C71" s="21"/>
      <c r="D71" s="22" t="s">
        <v>27</v>
      </c>
      <c r="E71" s="21"/>
      <c r="F71" s="12">
        <f>F6+F8+F13+F18+F23+F27+F28+F40+F45+F55+F61+F62</f>
        <v>3141279.406</v>
      </c>
      <c r="G71" s="12">
        <f>G6+G8+G13+G18+G23+G27+G28+G40+G45+G55+G61+G62</f>
        <v>3245452.1319999998</v>
      </c>
      <c r="H71" s="12">
        <f>H6+H8+H13+H18+H23+H27+H28+H40+H45+H55+H61+H62</f>
        <v>3250384.932</v>
      </c>
    </row>
    <row r="72" spans="1:8" s="4" customFormat="1" ht="31.5" x14ac:dyDescent="0.25">
      <c r="A72" s="7">
        <v>42</v>
      </c>
      <c r="B72" s="25"/>
      <c r="C72" s="25"/>
      <c r="D72" s="22" t="s">
        <v>31</v>
      </c>
      <c r="E72" s="25"/>
      <c r="F72" s="26">
        <f>F73</f>
        <v>3026</v>
      </c>
      <c r="G72" s="23">
        <f t="shared" ref="G72:H72" si="9">G73</f>
        <v>5402</v>
      </c>
      <c r="H72" s="23">
        <f t="shared" si="9"/>
        <v>0</v>
      </c>
    </row>
    <row r="73" spans="1:8" s="4" customFormat="1" ht="54" customHeight="1" x14ac:dyDescent="0.25">
      <c r="A73" s="7">
        <v>43</v>
      </c>
      <c r="B73" s="21">
        <v>904</v>
      </c>
      <c r="C73" s="18" t="s">
        <v>111</v>
      </c>
      <c r="D73" s="16" t="s">
        <v>112</v>
      </c>
      <c r="E73" s="21" t="s">
        <v>110</v>
      </c>
      <c r="F73" s="27">
        <v>3026</v>
      </c>
      <c r="G73" s="11">
        <v>5402</v>
      </c>
      <c r="H73" s="11">
        <v>0</v>
      </c>
    </row>
    <row r="74" spans="1:8" s="4" customFormat="1" ht="31.5" x14ac:dyDescent="0.25">
      <c r="A74" s="7">
        <v>44</v>
      </c>
      <c r="B74" s="28"/>
      <c r="C74" s="28"/>
      <c r="D74" s="22" t="s">
        <v>32</v>
      </c>
      <c r="E74" s="28"/>
      <c r="F74" s="26">
        <f>SUM(F75:F85)</f>
        <v>1761800.11</v>
      </c>
      <c r="G74" s="23">
        <f>SUM(G75:G85)</f>
        <v>2319187.75</v>
      </c>
      <c r="H74" s="23">
        <f>SUM(H75:H85)</f>
        <v>1919747.02</v>
      </c>
    </row>
    <row r="75" spans="1:8" ht="103.5" customHeight="1" x14ac:dyDescent="0.25">
      <c r="A75" s="7">
        <v>45</v>
      </c>
      <c r="B75" s="21">
        <v>904</v>
      </c>
      <c r="C75" s="18" t="s">
        <v>113</v>
      </c>
      <c r="D75" s="16" t="s">
        <v>114</v>
      </c>
      <c r="E75" s="21" t="s">
        <v>110</v>
      </c>
      <c r="F75" s="27">
        <v>73504</v>
      </c>
      <c r="G75" s="11">
        <v>96982</v>
      </c>
      <c r="H75" s="11">
        <v>98946</v>
      </c>
    </row>
    <row r="76" spans="1:8" ht="96.75" customHeight="1" x14ac:dyDescent="0.25">
      <c r="A76" s="7">
        <v>46</v>
      </c>
      <c r="B76" s="21">
        <v>904</v>
      </c>
      <c r="C76" s="18" t="s">
        <v>115</v>
      </c>
      <c r="D76" s="16" t="s">
        <v>116</v>
      </c>
      <c r="E76" s="21" t="s">
        <v>110</v>
      </c>
      <c r="F76" s="27">
        <f>29776.38+93031.47</f>
        <v>122807.85</v>
      </c>
      <c r="G76" s="11">
        <v>69478.23</v>
      </c>
      <c r="H76" s="11">
        <v>0</v>
      </c>
    </row>
    <row r="77" spans="1:8" ht="67.5" customHeight="1" x14ac:dyDescent="0.25">
      <c r="A77" s="7">
        <v>47</v>
      </c>
      <c r="B77" s="21">
        <v>904</v>
      </c>
      <c r="C77" s="18" t="s">
        <v>166</v>
      </c>
      <c r="D77" s="16" t="s">
        <v>160</v>
      </c>
      <c r="E77" s="21" t="s">
        <v>110</v>
      </c>
      <c r="F77" s="27">
        <v>0</v>
      </c>
      <c r="G77" s="11">
        <v>35665</v>
      </c>
      <c r="H77" s="11">
        <v>0</v>
      </c>
    </row>
    <row r="78" spans="1:8" ht="55.5" customHeight="1" x14ac:dyDescent="0.25">
      <c r="A78" s="34">
        <v>48</v>
      </c>
      <c r="B78" s="21">
        <v>904</v>
      </c>
      <c r="C78" s="18" t="s">
        <v>117</v>
      </c>
      <c r="D78" s="16" t="s">
        <v>161</v>
      </c>
      <c r="E78" s="21" t="s">
        <v>110</v>
      </c>
      <c r="F78" s="27">
        <v>813.81999999999994</v>
      </c>
      <c r="G78" s="11">
        <v>0</v>
      </c>
      <c r="H78" s="11">
        <v>0</v>
      </c>
    </row>
    <row r="79" spans="1:8" ht="69" customHeight="1" x14ac:dyDescent="0.25">
      <c r="A79" s="34">
        <v>49</v>
      </c>
      <c r="B79" s="21">
        <v>904</v>
      </c>
      <c r="C79" s="18" t="s">
        <v>167</v>
      </c>
      <c r="D79" s="16" t="s">
        <v>162</v>
      </c>
      <c r="E79" s="21" t="s">
        <v>110</v>
      </c>
      <c r="F79" s="27">
        <v>2259.17</v>
      </c>
      <c r="G79" s="11">
        <v>281</v>
      </c>
      <c r="H79" s="11">
        <v>40272.75</v>
      </c>
    </row>
    <row r="80" spans="1:8" ht="68.25" customHeight="1" x14ac:dyDescent="0.25">
      <c r="A80" s="34">
        <v>50</v>
      </c>
      <c r="B80" s="21">
        <v>904</v>
      </c>
      <c r="C80" s="18" t="s">
        <v>168</v>
      </c>
      <c r="D80" s="16" t="s">
        <v>163</v>
      </c>
      <c r="E80" s="21" t="s">
        <v>110</v>
      </c>
      <c r="F80" s="27">
        <v>146681.79999999999</v>
      </c>
      <c r="G80" s="11">
        <v>125220.04</v>
      </c>
      <c r="H80" s="11">
        <v>0</v>
      </c>
    </row>
    <row r="81" spans="1:8" ht="54.75" customHeight="1" x14ac:dyDescent="0.25">
      <c r="A81" s="34">
        <v>51</v>
      </c>
      <c r="B81" s="21">
        <v>904</v>
      </c>
      <c r="C81" s="18" t="s">
        <v>118</v>
      </c>
      <c r="D81" s="16" t="s">
        <v>164</v>
      </c>
      <c r="E81" s="21" t="s">
        <v>110</v>
      </c>
      <c r="F81" s="27">
        <v>0</v>
      </c>
      <c r="G81" s="11">
        <v>88032.89</v>
      </c>
      <c r="H81" s="11">
        <v>170500</v>
      </c>
    </row>
    <row r="82" spans="1:8" ht="54.75" customHeight="1" x14ac:dyDescent="0.25">
      <c r="A82" s="34">
        <v>52</v>
      </c>
      <c r="B82" s="21">
        <v>904</v>
      </c>
      <c r="C82" s="18" t="s">
        <v>119</v>
      </c>
      <c r="D82" s="16" t="s">
        <v>165</v>
      </c>
      <c r="E82" s="21" t="s">
        <v>110</v>
      </c>
      <c r="F82" s="27">
        <v>1287</v>
      </c>
      <c r="G82" s="11">
        <v>2402</v>
      </c>
      <c r="H82" s="11">
        <v>1657</v>
      </c>
    </row>
    <row r="83" spans="1:8" ht="54.75" customHeight="1" x14ac:dyDescent="0.25">
      <c r="A83" s="34">
        <v>53</v>
      </c>
      <c r="B83" s="21">
        <v>904</v>
      </c>
      <c r="C83" s="18" t="s">
        <v>121</v>
      </c>
      <c r="D83" s="16" t="s">
        <v>120</v>
      </c>
      <c r="E83" s="21" t="s">
        <v>110</v>
      </c>
      <c r="F83" s="27">
        <v>328367.68</v>
      </c>
      <c r="G83" s="11">
        <v>587576.97</v>
      </c>
      <c r="H83" s="11">
        <v>0</v>
      </c>
    </row>
    <row r="84" spans="1:8" ht="54.75" customHeight="1" x14ac:dyDescent="0.25">
      <c r="A84" s="34">
        <v>54</v>
      </c>
      <c r="B84" s="21">
        <v>904</v>
      </c>
      <c r="C84" s="18" t="s">
        <v>122</v>
      </c>
      <c r="D84" s="16" t="s">
        <v>120</v>
      </c>
      <c r="E84" s="21" t="s">
        <v>110</v>
      </c>
      <c r="F84" s="27">
        <v>634059</v>
      </c>
      <c r="G84" s="11">
        <v>0</v>
      </c>
      <c r="H84" s="11">
        <v>0</v>
      </c>
    </row>
    <row r="85" spans="1:8" ht="54.75" customHeight="1" x14ac:dyDescent="0.25">
      <c r="A85" s="34">
        <v>55</v>
      </c>
      <c r="B85" s="21">
        <v>904</v>
      </c>
      <c r="C85" s="18" t="s">
        <v>123</v>
      </c>
      <c r="D85" s="16" t="s">
        <v>124</v>
      </c>
      <c r="E85" s="21" t="s">
        <v>110</v>
      </c>
      <c r="F85" s="27">
        <v>452019.79</v>
      </c>
      <c r="G85" s="27">
        <v>1313549.6200000001</v>
      </c>
      <c r="H85" s="27">
        <v>1608371.27</v>
      </c>
    </row>
    <row r="86" spans="1:8" s="4" customFormat="1" ht="31.5" x14ac:dyDescent="0.25">
      <c r="A86" s="7">
        <v>56</v>
      </c>
      <c r="B86" s="28"/>
      <c r="C86" s="28"/>
      <c r="D86" s="22" t="s">
        <v>33</v>
      </c>
      <c r="E86" s="28"/>
      <c r="F86" s="26">
        <f>SUM(F87:F93)</f>
        <v>1887794</v>
      </c>
      <c r="G86" s="23">
        <f>SUM(G87:G93)</f>
        <v>1868134</v>
      </c>
      <c r="H86" s="23">
        <f>SUM(H87:H93)</f>
        <v>1863667</v>
      </c>
    </row>
    <row r="87" spans="1:8" ht="51" customHeight="1" x14ac:dyDescent="0.25">
      <c r="A87" s="7">
        <v>57</v>
      </c>
      <c r="B87" s="21">
        <v>904</v>
      </c>
      <c r="C87" s="18" t="s">
        <v>125</v>
      </c>
      <c r="D87" s="16" t="s">
        <v>126</v>
      </c>
      <c r="E87" s="21" t="s">
        <v>110</v>
      </c>
      <c r="F87" s="27">
        <v>52973</v>
      </c>
      <c r="G87" s="11">
        <v>56363</v>
      </c>
      <c r="H87" s="11">
        <v>58352</v>
      </c>
    </row>
    <row r="88" spans="1:8" ht="51" customHeight="1" x14ac:dyDescent="0.25">
      <c r="A88" s="7">
        <v>58</v>
      </c>
      <c r="B88" s="21">
        <v>904</v>
      </c>
      <c r="C88" s="18" t="s">
        <v>127</v>
      </c>
      <c r="D88" s="16" t="s">
        <v>128</v>
      </c>
      <c r="E88" s="21" t="s">
        <v>110</v>
      </c>
      <c r="F88" s="27">
        <v>95770</v>
      </c>
      <c r="G88" s="11">
        <v>82540</v>
      </c>
      <c r="H88" s="11">
        <v>82557</v>
      </c>
    </row>
    <row r="89" spans="1:8" ht="97.5" customHeight="1" x14ac:dyDescent="0.25">
      <c r="A89" s="34">
        <v>59</v>
      </c>
      <c r="B89" s="21">
        <v>904</v>
      </c>
      <c r="C89" s="29" t="s">
        <v>129</v>
      </c>
      <c r="D89" s="20" t="s">
        <v>130</v>
      </c>
      <c r="E89" s="21" t="s">
        <v>110</v>
      </c>
      <c r="F89" s="27">
        <v>47145</v>
      </c>
      <c r="G89" s="27">
        <v>47145</v>
      </c>
      <c r="H89" s="27">
        <v>47145</v>
      </c>
    </row>
    <row r="90" spans="1:8" ht="97.5" customHeight="1" x14ac:dyDescent="0.25">
      <c r="A90" s="34">
        <v>60</v>
      </c>
      <c r="B90" s="21">
        <v>904</v>
      </c>
      <c r="C90" s="29" t="s">
        <v>131</v>
      </c>
      <c r="D90" s="20" t="s">
        <v>132</v>
      </c>
      <c r="E90" s="21" t="s">
        <v>110</v>
      </c>
      <c r="F90" s="27">
        <v>998</v>
      </c>
      <c r="G90" s="27">
        <v>998</v>
      </c>
      <c r="H90" s="27">
        <v>998</v>
      </c>
    </row>
    <row r="91" spans="1:8" ht="78.75" x14ac:dyDescent="0.25">
      <c r="A91" s="34">
        <v>61</v>
      </c>
      <c r="B91" s="21">
        <v>904</v>
      </c>
      <c r="C91" s="30" t="s">
        <v>133</v>
      </c>
      <c r="D91" s="16" t="s">
        <v>134</v>
      </c>
      <c r="E91" s="21" t="s">
        <v>110</v>
      </c>
      <c r="F91" s="11">
        <v>34377</v>
      </c>
      <c r="G91" s="11">
        <v>24555</v>
      </c>
      <c r="H91" s="11">
        <v>17189</v>
      </c>
    </row>
    <row r="92" spans="1:8" ht="78.75" x14ac:dyDescent="0.25">
      <c r="A92" s="34">
        <v>62</v>
      </c>
      <c r="B92" s="21">
        <v>904</v>
      </c>
      <c r="C92" s="30" t="s">
        <v>135</v>
      </c>
      <c r="D92" s="16" t="s">
        <v>136</v>
      </c>
      <c r="E92" s="21" t="s">
        <v>110</v>
      </c>
      <c r="F92" s="11">
        <v>19</v>
      </c>
      <c r="G92" s="11">
        <v>21</v>
      </c>
      <c r="H92" s="11">
        <v>914</v>
      </c>
    </row>
    <row r="93" spans="1:8" ht="51" customHeight="1" x14ac:dyDescent="0.25">
      <c r="A93" s="34">
        <v>63</v>
      </c>
      <c r="B93" s="21">
        <v>904</v>
      </c>
      <c r="C93" s="18" t="s">
        <v>137</v>
      </c>
      <c r="D93" s="16" t="s">
        <v>138</v>
      </c>
      <c r="E93" s="21" t="s">
        <v>110</v>
      </c>
      <c r="F93" s="11">
        <v>1656512</v>
      </c>
      <c r="G93" s="11">
        <v>1656512</v>
      </c>
      <c r="H93" s="11">
        <v>1656512</v>
      </c>
    </row>
    <row r="94" spans="1:8" s="4" customFormat="1" ht="22.5" customHeight="1" x14ac:dyDescent="0.25">
      <c r="A94" s="34">
        <v>64</v>
      </c>
      <c r="B94" s="28"/>
      <c r="C94" s="28"/>
      <c r="D94" s="22" t="s">
        <v>34</v>
      </c>
      <c r="E94" s="28"/>
      <c r="F94" s="26">
        <f>SUM(F95:F96)</f>
        <v>0</v>
      </c>
      <c r="G94" s="26">
        <f>SUM(G95:G96)</f>
        <v>1000</v>
      </c>
      <c r="H94" s="26">
        <f>SUM(H95:H96)</f>
        <v>1500</v>
      </c>
    </row>
    <row r="95" spans="1:8" s="4" customFormat="1" ht="63" hidden="1" x14ac:dyDescent="0.25">
      <c r="A95" s="7"/>
      <c r="B95" s="21">
        <v>904</v>
      </c>
      <c r="C95" s="18" t="s">
        <v>139</v>
      </c>
      <c r="D95" s="16" t="s">
        <v>140</v>
      </c>
      <c r="E95" s="21" t="s">
        <v>110</v>
      </c>
      <c r="F95" s="27">
        <v>0</v>
      </c>
      <c r="G95" s="11">
        <v>0</v>
      </c>
      <c r="H95" s="11">
        <v>0</v>
      </c>
    </row>
    <row r="96" spans="1:8" s="4" customFormat="1" ht="48" customHeight="1" x14ac:dyDescent="0.25">
      <c r="A96" s="7">
        <v>65</v>
      </c>
      <c r="B96" s="21">
        <v>904</v>
      </c>
      <c r="C96" s="18" t="s">
        <v>141</v>
      </c>
      <c r="D96" s="16" t="s">
        <v>142</v>
      </c>
      <c r="E96" s="21" t="s">
        <v>110</v>
      </c>
      <c r="F96" s="27">
        <v>0</v>
      </c>
      <c r="G96" s="11">
        <v>1000</v>
      </c>
      <c r="H96" s="11">
        <v>1500</v>
      </c>
    </row>
    <row r="97" spans="1:8" s="4" customFormat="1" ht="31.5" x14ac:dyDescent="0.25">
      <c r="A97" s="7">
        <v>66</v>
      </c>
      <c r="B97" s="28"/>
      <c r="C97" s="28"/>
      <c r="D97" s="22" t="s">
        <v>35</v>
      </c>
      <c r="E97" s="28"/>
      <c r="F97" s="31">
        <f>F72+F74+F86+F94</f>
        <v>3652620.1100000003</v>
      </c>
      <c r="G97" s="32">
        <f>G72+G74+G86+G94</f>
        <v>4193723.75</v>
      </c>
      <c r="H97" s="32">
        <f>H72+H74+H86+H94</f>
        <v>3784914.02</v>
      </c>
    </row>
    <row r="98" spans="1:8" s="4" customFormat="1" ht="22.5" customHeight="1" x14ac:dyDescent="0.25">
      <c r="A98" s="7">
        <v>67</v>
      </c>
      <c r="B98" s="28"/>
      <c r="C98" s="28"/>
      <c r="D98" s="22" t="s">
        <v>36</v>
      </c>
      <c r="E98" s="28"/>
      <c r="F98" s="31">
        <f>F97</f>
        <v>3652620.1100000003</v>
      </c>
      <c r="G98" s="32">
        <f t="shared" ref="G98:H98" si="10">G97</f>
        <v>4193723.75</v>
      </c>
      <c r="H98" s="32">
        <f t="shared" si="10"/>
        <v>3784914.02</v>
      </c>
    </row>
    <row r="99" spans="1:8" s="4" customFormat="1" ht="27.75" customHeight="1" x14ac:dyDescent="0.25">
      <c r="A99" s="7">
        <v>68</v>
      </c>
      <c r="B99" s="28"/>
      <c r="C99" s="28"/>
      <c r="D99" s="22" t="s">
        <v>37</v>
      </c>
      <c r="E99" s="28"/>
      <c r="F99" s="31">
        <f>F71+F98</f>
        <v>6793899.5160000008</v>
      </c>
      <c r="G99" s="32">
        <f>G71+G98</f>
        <v>7439175.8819999993</v>
      </c>
      <c r="H99" s="32">
        <f>H71+H98</f>
        <v>7035298.9519999996</v>
      </c>
    </row>
  </sheetData>
  <mergeCells count="5">
    <mergeCell ref="A3:A4"/>
    <mergeCell ref="B3:D3"/>
    <mergeCell ref="E3:E4"/>
    <mergeCell ref="F3:H3"/>
    <mergeCell ref="A1:H1"/>
  </mergeCells>
  <printOptions horizontalCentered="1"/>
  <pageMargins left="0.59055118110236227" right="0.39370078740157483" top="0.59055118110236227" bottom="0.39370078740157483" header="0.23622047244094491" footer="0.27559055118110237"/>
  <pageSetup paperSize="9" scale="5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KrivenkovaEM</dc:creator>
  <dc:description>exif_MSED_257c3ac37913d22e132506cf9203e3381d679305d2d3d1e4b72def242adf904a</dc:description>
  <cp:lastModifiedBy>209 Koroleva N.N.</cp:lastModifiedBy>
  <cp:lastPrinted>2019-10-30T11:42:31Z</cp:lastPrinted>
  <dcterms:created xsi:type="dcterms:W3CDTF">2017-10-23T14:24:14Z</dcterms:created>
  <dcterms:modified xsi:type="dcterms:W3CDTF">2019-11-06T14:30:31Z</dcterms:modified>
</cp:coreProperties>
</file>